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7470" windowHeight="2700" activeTab="6"/>
  </bookViews>
  <sheets>
    <sheet name="Reeds Switch" sheetId="15" r:id="rId1"/>
    <sheet name="Parameters" sheetId="6" r:id="rId2"/>
    <sheet name="Payload" sheetId="13" r:id="rId3"/>
    <sheet name="Event ID" sheetId="3" r:id="rId4"/>
    <sheet name="Sigfox Uplink" sheetId="1" r:id="rId5"/>
    <sheet name="Sigfox Downlink" sheetId="4" r:id="rId6"/>
    <sheet name="BLE Broadcast" sheetId="18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1" l="1"/>
  <c r="A33" i="1"/>
  <c r="A26" i="18" l="1"/>
  <c r="A19" i="18"/>
  <c r="A12" i="18"/>
  <c r="A7" i="18"/>
  <c r="H2" i="6" l="1"/>
  <c r="B15" i="4" l="1"/>
  <c r="B5" i="4" l="1"/>
  <c r="A28" i="1" l="1"/>
  <c r="A17" i="1" l="1"/>
  <c r="A12" i="1" l="1"/>
  <c r="A7" i="1"/>
</calcChain>
</file>

<file path=xl/sharedStrings.xml><?xml version="1.0" encoding="utf-8"?>
<sst xmlns="http://schemas.openxmlformats.org/spreadsheetml/2006/main" count="624" uniqueCount="208">
  <si>
    <t>Event Type</t>
  </si>
  <si>
    <t>yes</t>
  </si>
  <si>
    <t>Event ID</t>
  </si>
  <si>
    <t>zeros</t>
  </si>
  <si>
    <t>Sigfox Uplink Frame Format</t>
  </si>
  <si>
    <t>Sigfox Downlink Frame Format</t>
  </si>
  <si>
    <t>Parameter</t>
  </si>
  <si>
    <t>Description</t>
  </si>
  <si>
    <t>HEARTBEAT</t>
  </si>
  <si>
    <t>Possible values</t>
  </si>
  <si>
    <t xml:space="preserve">Default value </t>
  </si>
  <si>
    <t>Length 
(in bits)</t>
  </si>
  <si>
    <t>Reserved</t>
  </si>
  <si>
    <t>DEVICE_RESET</t>
  </si>
  <si>
    <t>others = do nothing</t>
  </si>
  <si>
    <t>LED_ENABLE</t>
  </si>
  <si>
    <t>Category</t>
  </si>
  <si>
    <t>Data name</t>
  </si>
  <si>
    <t>Encoding or Possible values</t>
  </si>
  <si>
    <t>LATEST_SIGFOX_DOWNLINK</t>
  </si>
  <si>
    <t>DEVICE</t>
  </si>
  <si>
    <t>EVENT_ID</t>
  </si>
  <si>
    <t>Unique ID identifying the device event</t>
  </si>
  <si>
    <t>RESERVED</t>
  </si>
  <si>
    <t>HEARTBEAT_PERIOD</t>
  </si>
  <si>
    <t>Period of time to send HEARTBEAT event</t>
  </si>
  <si>
    <t>0b1010 = 0xA = Force device reset
others = do nothing</t>
  </si>
  <si>
    <t>LATEST_SIGFOX_
DOWNLINK</t>
  </si>
  <si>
    <t>Configuration Parameters</t>
  </si>
  <si>
    <t>PRE-CONDITION</t>
  </si>
  <si>
    <t>WHITE</t>
  </si>
  <si>
    <t>SKY BLUE</t>
  </si>
  <si>
    <t>Not used</t>
  </si>
  <si>
    <t>EVENT</t>
  </si>
  <si>
    <t>Latest received and valid sigfox downlink frame</t>
  </si>
  <si>
    <t>bits</t>
  </si>
  <si>
    <t>COLOR</t>
  </si>
  <si>
    <t>0b0 = false, LEDs are OFF
0b1 = true, LEDs are ON</t>
  </si>
  <si>
    <t>0b0 = false</t>
  </si>
  <si>
    <t>0b1 = true</t>
  </si>
  <si>
    <t>64-bit encoded field
See Sigfox Downlink tab</t>
  </si>
  <si>
    <t>4-bit unsigned integer
Possible values: As defined in Event ID tab</t>
  </si>
  <si>
    <t>START_UP</t>
  </si>
  <si>
    <t>GEOLOC_ENABLE</t>
  </si>
  <si>
    <t>GEOLOC_PERIOD</t>
  </si>
  <si>
    <t>CRANING_ENABLE</t>
  </si>
  <si>
    <t>MONARCH_PERIOD</t>
  </si>
  <si>
    <t>MONARCH_ENABLE</t>
  </si>
  <si>
    <t xml:space="preserve">CRANING_MONARCH_ENABLE </t>
  </si>
  <si>
    <t>CRANING_PRESSURE_THRESHOLD</t>
  </si>
  <si>
    <t>CRANING_DEBUG_ENABLE</t>
  </si>
  <si>
    <t>TEMP_HUM_ENABLE</t>
  </si>
  <si>
    <t>TEMP_HUM_MEASURE_PERIOD</t>
  </si>
  <si>
    <t>TEMP_HUM_EVENT_PERIOD</t>
  </si>
  <si>
    <t>ACTION</t>
  </si>
  <si>
    <t>Any state</t>
  </si>
  <si>
    <t>POST-CONDITION</t>
  </si>
  <si>
    <t>LED STATUS</t>
  </si>
  <si>
    <t>See FW specs</t>
  </si>
  <si>
    <t>ACTIVITIES</t>
  </si>
  <si>
    <t>Back to previous state</t>
  </si>
  <si>
    <t>PARAMETERS_UPDATE</t>
  </si>
  <si>
    <t>MONARCH_DEBUG_ENABLE</t>
  </si>
  <si>
    <t>Payload Fields</t>
  </si>
  <si>
    <t>Configurable parameters</t>
  </si>
  <si>
    <t>Size</t>
  </si>
  <si>
    <t xml:space="preserve">MAX </t>
  </si>
  <si>
    <t>SIZE</t>
  </si>
  <si>
    <t>Byte 0</t>
  </si>
  <si>
    <t>Byte1</t>
  </si>
  <si>
    <t>Byte 2</t>
  </si>
  <si>
    <t>Byte 3</t>
  </si>
  <si>
    <t>Byte 4</t>
  </si>
  <si>
    <t>Byte 5</t>
  </si>
  <si>
    <t>Byte 6</t>
  </si>
  <si>
    <t>Byte 7</t>
  </si>
  <si>
    <t>bit</t>
  </si>
  <si>
    <t>byte</t>
  </si>
  <si>
    <t>R1</t>
  </si>
  <si>
    <t>R2</t>
  </si>
  <si>
    <t>RED</t>
  </si>
  <si>
    <t>TIME</t>
  </si>
  <si>
    <t>TENTATIVE</t>
  </si>
  <si>
    <t>Tentative</t>
  </si>
  <si>
    <t>Tentative number</t>
  </si>
  <si>
    <t>ALERT_TYPE</t>
  </si>
  <si>
    <t>Type</t>
  </si>
  <si>
    <t>Type of alert</t>
  </si>
  <si>
    <t>System</t>
  </si>
  <si>
    <t>ALERT_DURATION</t>
  </si>
  <si>
    <t>Alert duration in hours</t>
  </si>
  <si>
    <t>HW_VERSION</t>
  </si>
  <si>
    <t>FW_VERSION</t>
  </si>
  <si>
    <t>Indicate HW  version</t>
  </si>
  <si>
    <t>indicate FW version</t>
  </si>
  <si>
    <t>Once this parameter is set, the device shall restart once after having received the DL.</t>
  </si>
  <si>
    <t>8-bit unsigned integer
Refer to FW release note</t>
  </si>
  <si>
    <t>4-bit unsigned integer
HW_VERSION = HW_VERSION value in EEPROM set in production
if Value unknown, default value will be 0</t>
  </si>
  <si>
    <t>NH3</t>
  </si>
  <si>
    <t>NH3_ALERT</t>
  </si>
  <si>
    <t>MIN_NH3</t>
  </si>
  <si>
    <t>AVG_NH3</t>
  </si>
  <si>
    <t>MAX_NH3</t>
  </si>
  <si>
    <t>EXTREME_NH3</t>
  </si>
  <si>
    <t>ALERT_
DURATION</t>
  </si>
  <si>
    <t>Payload data format</t>
  </si>
  <si>
    <t>-</t>
  </si>
  <si>
    <t>CURRENT CONFIGURATION</t>
  </si>
  <si>
    <t>NH3-ENABLE</t>
  </si>
  <si>
    <t>NH3_MEASURE_PERIOD</t>
  </si>
  <si>
    <t>NH3_EVENT_ENABLE</t>
  </si>
  <si>
    <t>NH3_EVENT_PERIOD</t>
  </si>
  <si>
    <t>NH3_ALERT_ENABLE</t>
  </si>
  <si>
    <t>NH3_ALERT1_MAX_THRESHOLD</t>
  </si>
  <si>
    <t>NH3_ALERT2_MAX_THRESHOLD</t>
  </si>
  <si>
    <t>ALERT_FLAG_reset</t>
  </si>
  <si>
    <t>BROADCAST_PERIOD_normal</t>
  </si>
  <si>
    <t>BROADCAST_PERIOD_alert</t>
  </si>
  <si>
    <t>NH3_ENABLE</t>
  </si>
  <si>
    <t>NH3_ALERT ENABLE</t>
  </si>
  <si>
    <t>0b000 = every  1h
0b001 = every  6h
0b010 = every 12h
0b011 = every 24h (1 day)
0b100 = every 48h (2 day)
0b101 = every 72h (3 day)
0b110 = every 120h (5 day)
0b111 = every 240h (10 day)</t>
  </si>
  <si>
    <t>0b0 = false, NH3 sensing is disabled
0b1 = true, NH3 sensing is enabled</t>
  </si>
  <si>
    <t>0b0000 = every 1s
0b0001 = every 2s
0b0010 = every 5s
0b0011 = every 10s
0b0100 = every 20s
0b0101 = every 30s
0b0110 = every 1min
0b0111 = every 2min
0b1000 = every 5min
0b1001 = every  10min
0b1010 = every 20min
0b1011 = every 30min
0b1100 = every 1h
0b1101 = every 2h
0b1110 = every 3h
0b1111 = every 6h</t>
  </si>
  <si>
    <t>0b0 = false, NH3 event is disabled
0b1 = true, NH3 event is enabled</t>
  </si>
  <si>
    <t>0b0 = false, NH3 ALERT feature is disabled
0b1 = true, NH3 ALERT feature is enabled</t>
  </si>
  <si>
    <t>0b000 = every  10min
0b001 = every  30min
0b010 = every 1h
0b011 = every 2h
0b100 = every 3h
0b101 = every 6h
0b110 = every 12h
0b111 = every 24h</t>
  </si>
  <si>
    <r>
      <t xml:space="preserve">8-bit unsigned integer
Formula: (8-bit_NH3ppm*2)= real_NH3_level_in_ppm
Range: 0 to 100ppm
Accuracy: 0.5ppm
Example: </t>
    </r>
    <r>
      <rPr>
        <b/>
        <i/>
        <sz val="11"/>
        <rFont val="Ubuntu Light"/>
        <family val="2"/>
      </rPr>
      <t>0b01110100 = 0x74 = 116 =&gt; (116 / 2) = 58ppm</t>
    </r>
  </si>
  <si>
    <t>Can change - To be validated with Daviteq team</t>
  </si>
  <si>
    <t>should not change</t>
  </si>
  <si>
    <t>NH3 level of the surrounding environment of the device</t>
  </si>
  <si>
    <t>2-bit unsigned integer
0b0 = Not used
0b1 = Alert type 1
0b10 = Alert type 2
0b11 = Not used</t>
  </si>
  <si>
    <t>8-bit unsigned integer
Formula: (8-bit_Tentativve +1)= real_tentative #
Range: 1 to 256
Accuracy: 1
Example: 0b00000111 = 0x7=7=&gt; 7+1 =&gt;tentative # 8</t>
  </si>
  <si>
    <r>
      <t xml:space="preserve">8-bit unsigned integer
Formula: 8-bit_Alert_duration =  real_TempAlert_duration_in_hours
Range: 0 to </t>
    </r>
    <r>
      <rPr>
        <b/>
        <i/>
        <sz val="10"/>
        <color theme="1"/>
        <rFont val="Ubuntu Light"/>
        <family val="2"/>
      </rPr>
      <t>255 hours</t>
    </r>
    <r>
      <rPr>
        <i/>
        <sz val="10"/>
        <color theme="1"/>
        <rFont val="Ubuntu Light"/>
        <family val="2"/>
      </rPr>
      <t xml:space="preserve">
Accuracy: </t>
    </r>
    <r>
      <rPr>
        <b/>
        <i/>
        <sz val="10"/>
        <color theme="1"/>
        <rFont val="Ubuntu Light"/>
        <family val="2"/>
      </rPr>
      <t>1 hour</t>
    </r>
    <r>
      <rPr>
        <i/>
        <sz val="10"/>
        <color theme="1"/>
        <rFont val="Ubuntu Light"/>
        <family val="2"/>
      </rPr>
      <t xml:space="preserve">
Example: 0b00100000 = 0x20 = 32 =&gt;  32 hours</t>
    </r>
  </si>
  <si>
    <t>NH3 measurement</t>
  </si>
  <si>
    <t>NH3 Sigfox Event</t>
  </si>
  <si>
    <t>NH3 BLE broadcast</t>
  </si>
  <si>
    <t>BLE_BROADCAST_ENABLE</t>
  </si>
  <si>
    <t>BLE</t>
  </si>
  <si>
    <t>Enable NH3_ALERT event</t>
  </si>
  <si>
    <t>Enable NH3 sensing</t>
  </si>
  <si>
    <t>Interval of time between two consecutive NH3 values are acquired</t>
  </si>
  <si>
    <t>Enable NH3 event</t>
  </si>
  <si>
    <t>Interval of time between two consecutive NH3 events</t>
  </si>
  <si>
    <t>Threshold #1 on the temperature to trig a NH3_ALERT event</t>
  </si>
  <si>
    <t>Threshold #2on the temperature to trig a NH3_ALERT event</t>
  </si>
  <si>
    <t>Flag to reset the BLE broadcast mechanism and set it back to normal.</t>
  </si>
  <si>
    <t>Enable BLE advertising functionnality</t>
  </si>
  <si>
    <t>Broacasting period when the device is in normal mode</t>
  </si>
  <si>
    <t>Broacasting period when the device is in alert mode</t>
  </si>
  <si>
    <t>0b0 = false, BLE advertising feature is disabled
0b1 = true, BLE advertising feature is enabled</t>
  </si>
  <si>
    <t>0b1 = true, BLE advertising feature is enabled</t>
  </si>
  <si>
    <t>BLE_RF_OUTPUT_POWER</t>
  </si>
  <si>
    <t>Transmit power level</t>
  </si>
  <si>
    <t xml:space="preserve">0b0010 = every 5s </t>
  </si>
  <si>
    <t>0b0 = false, NH3 ALERT feature is disabled</t>
  </si>
  <si>
    <t>0b00001010 = 5ppm</t>
  </si>
  <si>
    <t>0b00010100 = 10ppm</t>
  </si>
  <si>
    <t>0b1010 = 0xA = leave BLE alert mode
others = do nothing</t>
  </si>
  <si>
    <t>PoC</t>
  </si>
  <si>
    <t>Configurable</t>
  </si>
  <si>
    <t>GREEN</t>
  </si>
  <si>
    <t>REED SWITCH</t>
  </si>
  <si>
    <t>BUZZER STATUS</t>
  </si>
  <si>
    <t>Beep 1 time</t>
  </si>
  <si>
    <t>Beep 2 times</t>
  </si>
  <si>
    <t>Reed Switchs</t>
  </si>
  <si>
    <t>DOWNLINK_TYPE</t>
  </si>
  <si>
    <t>PRM_ADDRESS</t>
  </si>
  <si>
    <t>PRM_LEN</t>
  </si>
  <si>
    <t>PRM_VALUE</t>
  </si>
  <si>
    <t>Downlink type= 0b0000</t>
  </si>
  <si>
    <t>Downlink type= 0b0101</t>
  </si>
  <si>
    <t>PURPLE</t>
  </si>
  <si>
    <t>DEVICE_Reset</t>
  </si>
  <si>
    <t>LED_BUZZER_ENABLE</t>
  </si>
  <si>
    <t>Flag to enable/disable LED and Buzzer interactions for action not triggered by the button.</t>
  </si>
  <si>
    <t>BLE Broadcast Format</t>
  </si>
  <si>
    <t>HW_NH3_ERROR</t>
  </si>
  <si>
    <t>Broadcast Type</t>
  </si>
  <si>
    <t>BLE Broadcast: ALERT 1
ALERT_TYPE = 1
ALERT_FLAG_reset = 0</t>
  </si>
  <si>
    <t>BLE Broadcast: ALERT 2
ALERT_TYPE = 2
ALERT_FLAG_reset = 0</t>
  </si>
  <si>
    <t>BLE Broadcast: OK
ALERT_TYPE = 1 or 2
ALERT_FLAG_reset = 1</t>
  </si>
  <si>
    <t>BLE Broadcast: OK 
ALERT_TYPE = 0</t>
  </si>
  <si>
    <t>EDDYSTONE HEADER</t>
  </si>
  <si>
    <r>
      <t>0x0201040303AAFE</t>
    </r>
    <r>
      <rPr>
        <b/>
        <sz val="11"/>
        <color theme="1"/>
        <rFont val="Ubuntu Light"/>
      </rPr>
      <t>XX</t>
    </r>
    <r>
      <rPr>
        <sz val="11"/>
        <color theme="1"/>
        <rFont val="Ubuntu Light"/>
        <family val="2"/>
      </rPr>
      <t>16AAFE20</t>
    </r>
  </si>
  <si>
    <t>DEVICE_ID</t>
  </si>
  <si>
    <t>TX_REPEAT</t>
  </si>
  <si>
    <t>16-bit unsigned integer
Formula: (16-bit_NH3ppm/100)= real_NH3_level_in_ppm
Range: 0 to 100ppm
Accuracy: 0.01ppm
Example: 0x16B7 = 5815 =&gt; (5815 / 100) = 58.15ppm</t>
  </si>
  <si>
    <r>
      <t xml:space="preserve">Blink </t>
    </r>
    <r>
      <rPr>
        <sz val="11"/>
        <color theme="0"/>
        <rFont val="Calibri"/>
        <family val="2"/>
        <scheme val="minor"/>
      </rPr>
      <t>WHITE</t>
    </r>
  </si>
  <si>
    <t>Beep 1 long time</t>
  </si>
  <si>
    <t>Device reset</t>
  </si>
  <si>
    <t>FORCE_DATA</t>
  </si>
  <si>
    <r>
      <t xml:space="preserve">Blink </t>
    </r>
    <r>
      <rPr>
        <sz val="11"/>
        <color rgb="FF00B0F0"/>
        <rFont val="Calibri"/>
        <family val="2"/>
        <scheme val="minor"/>
      </rPr>
      <t>SKY BLUE</t>
    </r>
  </si>
  <si>
    <r>
      <t xml:space="preserve">Blink </t>
    </r>
    <r>
      <rPr>
        <sz val="11"/>
        <color rgb="FF7030A0"/>
        <rFont val="Calibri"/>
        <family val="2"/>
        <scheme val="minor"/>
      </rPr>
      <t>PURPLE</t>
    </r>
  </si>
  <si>
    <t>Move Magnet Key to contact point of REED SWITCH and hold 5s.
Buzzer beep 1 long time.</t>
  </si>
  <si>
    <t>Move Magnet Key to contact point of REED SWITCH.
Buzzer beeps 1 time, move Magnet Key away.</t>
  </si>
  <si>
    <t>Move Magnet Key to contact point of REED SWITCH.
Buzzer beeps 1 time, hold Magnet Key 5s.
Buzzer beeps 2 times.</t>
  </si>
  <si>
    <t>NH3_FORCE_DATA</t>
  </si>
  <si>
    <t>0b000 = every 1s
0b001 = every 2s
0b010 = every 5s
0b011 = every 10s
0b100 = every 30s
0b101 = every 1 min
0b110 = every 2 min
0b111 = every 5 min</t>
  </si>
  <si>
    <t xml:space="preserve">0b000 =  -20dBm
0b001 = -10dBm
0b010 =  0dBm
0b011 =  5dBm
</t>
  </si>
  <si>
    <t xml:space="preserve">Number of Sigfox frames </t>
  </si>
  <si>
    <t xml:space="preserve">0b0 =  1 frames
0b1 = 3 frames
</t>
  </si>
  <si>
    <t>0b0 = 1 frames</t>
  </si>
  <si>
    <t>0b100= every 48h (2 days)</t>
  </si>
  <si>
    <t>0b010 = every 1h</t>
  </si>
  <si>
    <t>0b011 = every 10s</t>
  </si>
  <si>
    <t>0b001 = every  2s</t>
  </si>
  <si>
    <t>0b000 =  -20dBm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</si>
</sst>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Ubuntu Light"/>
      <family val="2"/>
    </font>
    <font>
      <b/>
      <sz val="14"/>
      <color theme="1"/>
      <name val="Ubuntu Light"/>
      <family val="2"/>
    </font>
    <font>
      <b/>
      <sz val="11"/>
      <color theme="1"/>
      <name val="Ubuntu Light"/>
      <family val="2"/>
    </font>
    <font>
      <b/>
      <i/>
      <sz val="11"/>
      <color theme="1"/>
      <name val="Ubuntu Light"/>
      <family val="2"/>
    </font>
    <font>
      <i/>
      <sz val="10"/>
      <color theme="1"/>
      <name val="Ubuntu Light"/>
      <family val="2"/>
    </font>
    <font>
      <sz val="11"/>
      <name val="Ubuntu Light"/>
      <family val="2"/>
    </font>
    <font>
      <b/>
      <sz val="10"/>
      <color rgb="FFFFFFFF"/>
      <name val="Ubuntu Light"/>
      <family val="2"/>
    </font>
    <font>
      <b/>
      <sz val="10"/>
      <color rgb="FFFF00FF"/>
      <name val="Ubuntu Light"/>
      <family val="2"/>
    </font>
    <font>
      <b/>
      <sz val="10"/>
      <color rgb="FF00B050"/>
      <name val="Ubuntu Light"/>
      <family val="2"/>
    </font>
    <font>
      <b/>
      <sz val="10"/>
      <color rgb="FF00B0F0"/>
      <name val="Ubuntu Light"/>
      <family val="2"/>
    </font>
    <font>
      <i/>
      <sz val="11"/>
      <color theme="1"/>
      <name val="Ubuntu Light"/>
      <family val="2"/>
    </font>
    <font>
      <b/>
      <sz val="10"/>
      <color rgb="FF0000FF"/>
      <name val="Ubuntu Light"/>
      <family val="2"/>
    </font>
    <font>
      <b/>
      <sz val="11"/>
      <name val="Ubuntu Light"/>
      <family val="2"/>
    </font>
    <font>
      <i/>
      <sz val="11"/>
      <name val="Ubuntu Light"/>
      <family val="2"/>
    </font>
    <font>
      <sz val="11"/>
      <color rgb="FF000000"/>
      <name val="Ubuntu Light"/>
      <family val="2"/>
    </font>
    <font>
      <b/>
      <i/>
      <sz val="11"/>
      <name val="Ubuntu Light"/>
      <family val="2"/>
    </font>
    <font>
      <sz val="8"/>
      <name val="Calibri"/>
      <family val="2"/>
      <scheme val="minor"/>
    </font>
    <font>
      <b/>
      <sz val="10"/>
      <color rgb="FFFF0000"/>
      <name val="Ubuntu Light"/>
      <family val="2"/>
    </font>
    <font>
      <b/>
      <i/>
      <sz val="10"/>
      <color theme="1"/>
      <name val="Ubuntu Light"/>
      <family val="2"/>
    </font>
    <font>
      <i/>
      <sz val="10"/>
      <color rgb="FFFF0000"/>
      <name val="Ubuntu Light"/>
      <family val="2"/>
    </font>
    <font>
      <b/>
      <sz val="11"/>
      <color theme="1"/>
      <name val="Ubuntu Light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7030A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5" fillId="2" borderId="15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64" fontId="3" fillId="0" borderId="0" xfId="0" applyNumberFormat="1" applyFont="1" applyFill="1"/>
    <xf numFmtId="0" fontId="6" fillId="2" borderId="16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8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10" fillId="3" borderId="17" xfId="2" applyFont="1" applyFill="1" applyBorder="1" applyAlignment="1">
      <alignment horizontal="center" vertical="center"/>
    </xf>
    <xf numFmtId="0" fontId="3" fillId="0" borderId="9" xfId="0" applyFont="1" applyFill="1" applyBorder="1"/>
    <xf numFmtId="0" fontId="11" fillId="3" borderId="17" xfId="2" applyFont="1" applyFill="1" applyBorder="1" applyAlignment="1">
      <alignment horizontal="center" vertical="center"/>
    </xf>
    <xf numFmtId="0" fontId="12" fillId="3" borderId="17" xfId="2" applyFont="1" applyFill="1" applyBorder="1" applyAlignment="1">
      <alignment horizontal="center" vertical="center"/>
    </xf>
    <xf numFmtId="0" fontId="13" fillId="0" borderId="9" xfId="0" applyFont="1" applyFill="1" applyBorder="1"/>
    <xf numFmtId="0" fontId="9" fillId="3" borderId="17" xfId="2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3" fillId="0" borderId="7" xfId="0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5" fillId="2" borderId="2" xfId="1" applyFont="1" applyFill="1" applyBorder="1" applyAlignment="1">
      <alignment horizontal="center" vertical="center" textRotation="90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18" fillId="0" borderId="14" xfId="1" applyFont="1" applyFill="1" applyBorder="1" applyAlignment="1">
      <alignment horizontal="center" vertical="center" wrapText="1"/>
    </xf>
    <xf numFmtId="0" fontId="18" fillId="0" borderId="5" xfId="1" quotePrefix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/>
    </xf>
    <xf numFmtId="0" fontId="6" fillId="2" borderId="27" xfId="1" applyFont="1" applyFill="1" applyBorder="1" applyAlignment="1">
      <alignment horizontal="center" vertical="center" wrapText="1"/>
    </xf>
    <xf numFmtId="0" fontId="14" fillId="3" borderId="18" xfId="2" applyFont="1" applyFill="1" applyBorder="1" applyAlignment="1">
      <alignment horizontal="center" vertical="center"/>
    </xf>
    <xf numFmtId="0" fontId="5" fillId="0" borderId="0" xfId="0" applyFont="1" applyFill="1"/>
    <xf numFmtId="1" fontId="3" fillId="0" borderId="0" xfId="0" applyNumberFormat="1" applyFont="1" applyFill="1"/>
    <xf numFmtId="0" fontId="3" fillId="0" borderId="19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center"/>
    </xf>
    <xf numFmtId="0" fontId="3" fillId="0" borderId="0" xfId="0" applyFont="1" applyAlignment="1">
      <alignment textRotation="90"/>
    </xf>
    <xf numFmtId="0" fontId="5" fillId="2" borderId="22" xfId="1" applyFont="1" applyFill="1" applyBorder="1" applyAlignment="1">
      <alignment horizontal="center" vertical="center" textRotation="90" wrapText="1"/>
    </xf>
    <xf numFmtId="0" fontId="5" fillId="4" borderId="22" xfId="1" applyFont="1" applyFill="1" applyBorder="1" applyAlignment="1">
      <alignment horizontal="center" vertical="center" textRotation="90" wrapText="1"/>
    </xf>
    <xf numFmtId="0" fontId="3" fillId="5" borderId="30" xfId="0" applyFont="1" applyFill="1" applyBorder="1"/>
    <xf numFmtId="0" fontId="3" fillId="5" borderId="31" xfId="0" applyFont="1" applyFill="1" applyBorder="1"/>
    <xf numFmtId="0" fontId="3" fillId="5" borderId="23" xfId="0" applyFont="1" applyFill="1" applyBorder="1"/>
    <xf numFmtId="0" fontId="3" fillId="0" borderId="32" xfId="0" applyFont="1" applyBorder="1"/>
    <xf numFmtId="0" fontId="3" fillId="0" borderId="31" xfId="0" applyFont="1" applyBorder="1"/>
    <xf numFmtId="0" fontId="3" fillId="0" borderId="33" xfId="0" applyFont="1" applyBorder="1"/>
    <xf numFmtId="0" fontId="20" fillId="3" borderId="17" xfId="2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 textRotation="90" wrapText="1"/>
    </xf>
    <xf numFmtId="0" fontId="6" fillId="6" borderId="5" xfId="1" applyFont="1" applyFill="1" applyBorder="1" applyAlignment="1">
      <alignment horizontal="center" vertical="center" wrapText="1"/>
    </xf>
    <xf numFmtId="0" fontId="3" fillId="10" borderId="3" xfId="0" applyFont="1" applyFill="1" applyBorder="1"/>
    <xf numFmtId="0" fontId="3" fillId="11" borderId="3" xfId="0" applyFont="1" applyFill="1" applyBorder="1"/>
    <xf numFmtId="0" fontId="3" fillId="9" borderId="3" xfId="0" applyFont="1" applyFill="1" applyBorder="1"/>
    <xf numFmtId="0" fontId="3" fillId="8" borderId="3" xfId="0" applyFont="1" applyFill="1" applyBorder="1"/>
    <xf numFmtId="0" fontId="3" fillId="7" borderId="34" xfId="0" applyFont="1" applyFill="1" applyBorder="1"/>
    <xf numFmtId="0" fontId="7" fillId="7" borderId="2" xfId="0" applyFont="1" applyFill="1" applyBorder="1"/>
    <xf numFmtId="0" fontId="7" fillId="7" borderId="4" xfId="0" applyFont="1" applyFill="1" applyBorder="1"/>
    <xf numFmtId="0" fontId="7" fillId="7" borderId="5" xfId="0" applyFont="1" applyFill="1" applyBorder="1"/>
    <xf numFmtId="0" fontId="3" fillId="14" borderId="3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3" fillId="0" borderId="11" xfId="0" applyFont="1" applyFill="1" applyBorder="1"/>
    <xf numFmtId="0" fontId="6" fillId="0" borderId="0" xfId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21" fillId="2" borderId="34" xfId="1" applyFont="1" applyFill="1" applyBorder="1" applyAlignment="1">
      <alignment horizontal="center" vertical="center" wrapText="1"/>
    </xf>
    <xf numFmtId="0" fontId="21" fillId="2" borderId="15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21" fillId="2" borderId="22" xfId="1" applyFont="1" applyFill="1" applyBorder="1" applyAlignment="1">
      <alignment horizontal="center" vertical="center" wrapText="1"/>
    </xf>
    <xf numFmtId="0" fontId="21" fillId="2" borderId="33" xfId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vertical="center" wrapText="1"/>
    </xf>
    <xf numFmtId="0" fontId="5" fillId="15" borderId="31" xfId="1" applyFont="1" applyFill="1" applyBorder="1" applyAlignment="1">
      <alignment vertical="center" wrapText="1"/>
    </xf>
    <xf numFmtId="0" fontId="3" fillId="15" borderId="1" xfId="0" applyFont="1" applyFill="1" applyBorder="1"/>
    <xf numFmtId="0" fontId="13" fillId="13" borderId="6" xfId="0" applyFont="1" applyFill="1" applyBorder="1" applyAlignment="1">
      <alignment horizontal="right" vertical="center" wrapText="1"/>
    </xf>
    <xf numFmtId="0" fontId="13" fillId="13" borderId="19" xfId="0" applyFont="1" applyFill="1" applyBorder="1" applyAlignment="1">
      <alignment horizontal="right" vertical="center" wrapText="1"/>
    </xf>
    <xf numFmtId="0" fontId="16" fillId="13" borderId="6" xfId="0" applyFont="1" applyFill="1" applyBorder="1" applyAlignment="1">
      <alignment horizontal="right" vertical="center" wrapText="1"/>
    </xf>
    <xf numFmtId="0" fontId="16" fillId="12" borderId="6" xfId="0" applyFont="1" applyFill="1" applyBorder="1" applyAlignment="1">
      <alignment horizontal="right" vertical="center" wrapText="1"/>
    </xf>
    <xf numFmtId="0" fontId="3" fillId="12" borderId="0" xfId="0" applyFont="1" applyFill="1"/>
    <xf numFmtId="0" fontId="3" fillId="13" borderId="0" xfId="0" applyFont="1" applyFill="1"/>
    <xf numFmtId="0" fontId="5" fillId="9" borderId="31" xfId="1" applyFont="1" applyFill="1" applyBorder="1" applyAlignment="1">
      <alignment vertical="center" wrapText="1"/>
    </xf>
    <xf numFmtId="0" fontId="13" fillId="12" borderId="6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left" vertical="center" wrapText="1"/>
    </xf>
    <xf numFmtId="0" fontId="13" fillId="12" borderId="13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textRotation="90" wrapText="1"/>
    </xf>
    <xf numFmtId="0" fontId="5" fillId="2" borderId="15" xfId="1" applyFont="1" applyFill="1" applyBorder="1" applyAlignment="1">
      <alignment horizontal="center" vertical="center" textRotation="90" wrapText="1"/>
    </xf>
    <xf numFmtId="0" fontId="5" fillId="6" borderId="15" xfId="1" applyFont="1" applyFill="1" applyBorder="1" applyAlignment="1">
      <alignment horizontal="center" vertical="center" textRotation="90" wrapText="1"/>
    </xf>
    <xf numFmtId="0" fontId="5" fillId="0" borderId="0" xfId="1" applyFont="1" applyFill="1" applyBorder="1" applyAlignment="1">
      <alignment vertical="center" wrapText="1"/>
    </xf>
    <xf numFmtId="0" fontId="5" fillId="15" borderId="33" xfId="1" applyFont="1" applyFill="1" applyBorder="1" applyAlignment="1">
      <alignment vertical="center" wrapText="1"/>
    </xf>
    <xf numFmtId="0" fontId="5" fillId="8" borderId="31" xfId="1" applyFont="1" applyFill="1" applyBorder="1" applyAlignment="1">
      <alignment vertical="center" wrapText="1"/>
    </xf>
    <xf numFmtId="0" fontId="5" fillId="10" borderId="31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 textRotation="90" wrapText="1"/>
    </xf>
    <xf numFmtId="0" fontId="5" fillId="2" borderId="2" xfId="1" applyFont="1" applyFill="1" applyBorder="1" applyAlignment="1">
      <alignment horizontal="center" vertical="center" textRotation="90" wrapText="1"/>
    </xf>
    <xf numFmtId="0" fontId="3" fillId="0" borderId="22" xfId="0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 textRotation="90" wrapText="1"/>
    </xf>
    <xf numFmtId="0" fontId="21" fillId="2" borderId="3" xfId="1" applyFont="1" applyFill="1" applyBorder="1" applyAlignment="1">
      <alignment horizontal="center" vertical="center" wrapText="1"/>
    </xf>
    <xf numFmtId="0" fontId="3" fillId="5" borderId="34" xfId="0" applyFont="1" applyFill="1" applyBorder="1"/>
    <xf numFmtId="0" fontId="3" fillId="5" borderId="14" xfId="0" applyFont="1" applyFill="1" applyBorder="1"/>
    <xf numFmtId="0" fontId="3" fillId="5" borderId="35" xfId="0" applyFont="1" applyFill="1" applyBorder="1"/>
    <xf numFmtId="0" fontId="3" fillId="0" borderId="30" xfId="0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4" fillId="16" borderId="7" xfId="0" applyFont="1" applyFill="1" applyBorder="1" applyAlignment="1">
      <alignment horizontal="center" vertical="center"/>
    </xf>
    <xf numFmtId="0" fontId="24" fillId="16" borderId="19" xfId="0" applyFont="1" applyFill="1" applyBorder="1" applyAlignment="1">
      <alignment horizontal="center" vertical="center"/>
    </xf>
    <xf numFmtId="0" fontId="24" fillId="16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17" borderId="6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17" borderId="13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7" borderId="0" xfId="0" applyFill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6" borderId="30" xfId="1" applyFont="1" applyFill="1" applyBorder="1" applyAlignment="1">
      <alignment horizontal="center" vertical="center" textRotation="90" wrapText="1"/>
    </xf>
    <xf numFmtId="0" fontId="5" fillId="6" borderId="31" xfId="1" applyFont="1" applyFill="1" applyBorder="1" applyAlignment="1">
      <alignment horizontal="center" vertical="center" textRotation="90" wrapText="1"/>
    </xf>
    <xf numFmtId="0" fontId="5" fillId="2" borderId="22" xfId="1" applyFont="1" applyFill="1" applyBorder="1" applyAlignment="1">
      <alignment horizontal="center" vertical="center" textRotation="90" wrapText="1"/>
    </xf>
    <xf numFmtId="0" fontId="3" fillId="0" borderId="29" xfId="0" applyFont="1" applyBorder="1" applyAlignment="1">
      <alignment horizontal="center"/>
    </xf>
    <xf numFmtId="0" fontId="5" fillId="4" borderId="22" xfId="0" applyFont="1" applyFill="1" applyBorder="1" applyAlignment="1">
      <alignment horizontal="center" vertical="center" textRotation="90"/>
    </xf>
    <xf numFmtId="0" fontId="5" fillId="2" borderId="29" xfId="1" applyFont="1" applyFill="1" applyBorder="1" applyAlignment="1">
      <alignment horizontal="center" vertical="center" textRotation="90" wrapText="1"/>
    </xf>
    <xf numFmtId="0" fontId="5" fillId="2" borderId="2" xfId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/>
    </xf>
    <xf numFmtId="0" fontId="5" fillId="2" borderId="29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2"/>
    <cellStyle name="Normal 3" xfId="1"/>
  </cellStyles>
  <dxfs count="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238638</xdr:colOff>
      <xdr:row>26</xdr:row>
      <xdr:rowOff>7749</xdr:rowOff>
    </xdr:from>
    <xdr:to>
      <xdr:col>21</xdr:col>
      <xdr:colOff>113660</xdr:colOff>
      <xdr:row>31</xdr:row>
      <xdr:rowOff>54428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A451DF13-CD2E-4C33-9646-BEA4FC00D1B6}"/>
            </a:ext>
          </a:extLst>
        </xdr:cNvPr>
        <xdr:cNvSpPr txBox="1"/>
      </xdr:nvSpPr>
      <xdr:spPr>
        <a:xfrm>
          <a:off x="3118550" y="11628249"/>
          <a:ext cx="4301345" cy="943150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tx1"/>
              </a:solidFill>
            </a:rPr>
            <a:t>Note </a:t>
          </a:r>
          <a:r>
            <a:rPr lang="en-US" sz="1400" b="0">
              <a:solidFill>
                <a:schemeClr val="tx1"/>
              </a:solidFill>
            </a:rPr>
            <a:t>: Reserved fields</a:t>
          </a:r>
          <a:r>
            <a:rPr lang="en-US" sz="1400" b="0" baseline="0">
              <a:solidFill>
                <a:schemeClr val="tx1"/>
              </a:solidFill>
            </a:rPr>
            <a:t> must be set to 0. If not, then the Downlink received will not be taken into account by the device and the received parameters will not be applied.</a:t>
          </a:r>
          <a:endParaRPr lang="en-US" sz="1400" b="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topLeftCell="C1" zoomScale="115" zoomScaleNormal="115" workbookViewId="0">
      <selection activeCell="C9" sqref="C9"/>
    </sheetView>
  </sheetViews>
  <sheetFormatPr defaultRowHeight="15"/>
  <cols>
    <col min="1" max="1" width="3.7109375" style="152" customWidth="1"/>
    <col min="2" max="2" width="14" style="152" customWidth="1"/>
    <col min="3" max="3" width="21" style="152" bestFit="1" customWidth="1"/>
    <col min="4" max="4" width="15.7109375" style="152" customWidth="1"/>
    <col min="5" max="5" width="58.140625" style="152" bestFit="1" customWidth="1"/>
    <col min="6" max="6" width="13.85546875" style="152" bestFit="1" customWidth="1"/>
    <col min="7" max="7" width="16" style="152" bestFit="1" customWidth="1"/>
    <col min="8" max="8" width="12.85546875" style="152" bestFit="1" customWidth="1"/>
    <col min="9" max="9" width="20.5703125" style="152" bestFit="1" customWidth="1"/>
    <col min="10" max="16384" width="9.140625" style="152"/>
  </cols>
  <sheetData>
    <row r="2" spans="2:9" s="149" customFormat="1" ht="26.25">
      <c r="B2" s="150" t="s">
        <v>165</v>
      </c>
      <c r="D2" s="151"/>
      <c r="E2" s="151"/>
      <c r="F2" s="151"/>
      <c r="G2" s="151"/>
    </row>
    <row r="3" spans="2:9" ht="15.75" thickBot="1"/>
    <row r="4" spans="2:9" s="153" customFormat="1">
      <c r="B4" s="154" t="s">
        <v>161</v>
      </c>
      <c r="C4" s="155" t="s">
        <v>33</v>
      </c>
      <c r="D4" s="155" t="s">
        <v>29</v>
      </c>
      <c r="E4" s="155" t="s">
        <v>54</v>
      </c>
      <c r="F4" s="155" t="s">
        <v>57</v>
      </c>
      <c r="G4" s="155" t="s">
        <v>162</v>
      </c>
      <c r="H4" s="155" t="s">
        <v>59</v>
      </c>
      <c r="I4" s="156" t="s">
        <v>56</v>
      </c>
    </row>
    <row r="5" spans="2:9" ht="30">
      <c r="B5" s="157">
        <v>2</v>
      </c>
      <c r="C5" s="158" t="s">
        <v>42</v>
      </c>
      <c r="D5" s="158" t="s">
        <v>55</v>
      </c>
      <c r="E5" s="168" t="s">
        <v>194</v>
      </c>
      <c r="F5" s="159" t="s">
        <v>188</v>
      </c>
      <c r="G5" s="158" t="s">
        <v>189</v>
      </c>
      <c r="H5" s="158" t="s">
        <v>58</v>
      </c>
      <c r="I5" s="160" t="s">
        <v>190</v>
      </c>
    </row>
    <row r="6" spans="2:9" ht="30.75" thickBot="1">
      <c r="B6" s="161">
        <v>1</v>
      </c>
      <c r="C6" s="162" t="s">
        <v>191</v>
      </c>
      <c r="D6" s="163" t="s">
        <v>55</v>
      </c>
      <c r="E6" s="167" t="s">
        <v>195</v>
      </c>
      <c r="F6" s="164" t="s">
        <v>192</v>
      </c>
      <c r="G6" s="162" t="s">
        <v>163</v>
      </c>
      <c r="H6" s="162" t="s">
        <v>58</v>
      </c>
      <c r="I6" s="165" t="s">
        <v>60</v>
      </c>
    </row>
    <row r="7" spans="2:9" ht="45.75" thickBot="1">
      <c r="B7" s="161">
        <v>1</v>
      </c>
      <c r="C7" s="162" t="s">
        <v>61</v>
      </c>
      <c r="D7" s="163" t="s">
        <v>55</v>
      </c>
      <c r="E7" s="167" t="s">
        <v>196</v>
      </c>
      <c r="F7" s="164" t="s">
        <v>193</v>
      </c>
      <c r="G7" s="162" t="s">
        <v>164</v>
      </c>
      <c r="H7" s="162" t="s">
        <v>58</v>
      </c>
      <c r="I7" s="165" t="s">
        <v>60</v>
      </c>
    </row>
    <row r="13" spans="2:9">
      <c r="E13" s="16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0"/>
  <sheetViews>
    <sheetView topLeftCell="D1" zoomScale="70" zoomScaleNormal="70" workbookViewId="0">
      <pane ySplit="4" topLeftCell="A11" activePane="bottomLeft" state="frozen"/>
      <selection pane="bottomLeft" activeCell="F5" sqref="F5"/>
    </sheetView>
  </sheetViews>
  <sheetFormatPr defaultColWidth="11.5703125" defaultRowHeight="14.25"/>
  <cols>
    <col min="1" max="2" width="16.7109375" style="1" customWidth="1"/>
    <col min="3" max="3" width="29" style="1" bestFit="1" customWidth="1"/>
    <col min="4" max="4" width="50" style="1" bestFit="1" customWidth="1"/>
    <col min="5" max="5" width="47.5703125" style="1" customWidth="1"/>
    <col min="6" max="6" width="58.140625" style="1" bestFit="1" customWidth="1"/>
    <col min="7" max="7" width="55.7109375" style="1" bestFit="1" customWidth="1"/>
    <col min="8" max="16384" width="11.5703125" style="1"/>
  </cols>
  <sheetData>
    <row r="1" spans="1:9">
      <c r="E1" s="122" t="s">
        <v>127</v>
      </c>
      <c r="H1" s="1" t="s">
        <v>67</v>
      </c>
      <c r="I1" s="1" t="s">
        <v>66</v>
      </c>
    </row>
    <row r="2" spans="1:9" ht="18">
      <c r="A2" s="1" t="s">
        <v>158</v>
      </c>
      <c r="C2" s="2" t="s">
        <v>28</v>
      </c>
      <c r="E2" s="123" t="s">
        <v>128</v>
      </c>
      <c r="H2" s="1">
        <f>SUM(H5:H15)</f>
        <v>35</v>
      </c>
      <c r="I2" s="1">
        <v>64</v>
      </c>
    </row>
    <row r="3" spans="1:9" ht="15" thickBot="1"/>
    <row r="4" spans="1:9" ht="30.75" thickBot="1">
      <c r="A4" s="3"/>
      <c r="B4" s="3"/>
      <c r="C4" s="32" t="s">
        <v>16</v>
      </c>
      <c r="D4" s="33" t="s">
        <v>6</v>
      </c>
      <c r="E4" s="33" t="s">
        <v>7</v>
      </c>
      <c r="F4" s="33" t="s">
        <v>9</v>
      </c>
      <c r="G4" s="34" t="s">
        <v>10</v>
      </c>
      <c r="H4" s="35" t="s">
        <v>11</v>
      </c>
    </row>
    <row r="5" spans="1:9" ht="42.75">
      <c r="A5" s="3" t="s">
        <v>159</v>
      </c>
      <c r="B5" s="3"/>
      <c r="C5" s="36" t="s">
        <v>20</v>
      </c>
      <c r="D5" s="37" t="s">
        <v>174</v>
      </c>
      <c r="E5" s="101" t="s">
        <v>175</v>
      </c>
      <c r="F5" s="119" t="s">
        <v>37</v>
      </c>
      <c r="G5" s="69" t="s">
        <v>38</v>
      </c>
      <c r="H5" s="38">
        <v>1</v>
      </c>
    </row>
    <row r="6" spans="1:9" ht="28.5">
      <c r="A6" s="3" t="s">
        <v>159</v>
      </c>
      <c r="B6" s="3"/>
      <c r="C6" s="39" t="s">
        <v>20</v>
      </c>
      <c r="D6" s="40" t="s">
        <v>13</v>
      </c>
      <c r="E6" s="102" t="s">
        <v>95</v>
      </c>
      <c r="F6" s="120" t="s">
        <v>26</v>
      </c>
      <c r="G6" s="70" t="s">
        <v>14</v>
      </c>
      <c r="H6" s="59">
        <v>4</v>
      </c>
    </row>
    <row r="7" spans="1:9" ht="57.75" thickBot="1">
      <c r="A7" s="3" t="s">
        <v>159</v>
      </c>
      <c r="C7" s="126" t="s">
        <v>20</v>
      </c>
      <c r="D7" s="127" t="s">
        <v>186</v>
      </c>
      <c r="E7" s="128" t="s">
        <v>200</v>
      </c>
      <c r="F7" s="129" t="s">
        <v>201</v>
      </c>
      <c r="G7" s="130" t="s">
        <v>202</v>
      </c>
      <c r="H7" s="131">
        <v>1</v>
      </c>
    </row>
    <row r="8" spans="1:9" ht="114">
      <c r="A8" s="3" t="s">
        <v>159</v>
      </c>
      <c r="B8" s="3"/>
      <c r="C8" s="64" t="s">
        <v>8</v>
      </c>
      <c r="D8" s="60" t="s">
        <v>24</v>
      </c>
      <c r="E8" s="61" t="s">
        <v>25</v>
      </c>
      <c r="F8" s="118" t="s">
        <v>120</v>
      </c>
      <c r="G8" s="71" t="s">
        <v>203</v>
      </c>
      <c r="H8" s="62">
        <v>3</v>
      </c>
    </row>
    <row r="9" spans="1:9" ht="28.5">
      <c r="A9" s="3" t="s">
        <v>159</v>
      </c>
      <c r="B9" s="3"/>
      <c r="C9" s="64" t="s">
        <v>98</v>
      </c>
      <c r="D9" s="60" t="s">
        <v>118</v>
      </c>
      <c r="E9" s="61" t="s">
        <v>139</v>
      </c>
      <c r="F9" s="120" t="s">
        <v>121</v>
      </c>
      <c r="G9" s="71" t="s">
        <v>39</v>
      </c>
      <c r="H9" s="62">
        <v>1</v>
      </c>
    </row>
    <row r="10" spans="1:9" ht="228">
      <c r="A10" s="3" t="s">
        <v>159</v>
      </c>
      <c r="B10" s="3"/>
      <c r="C10" s="64" t="s">
        <v>98</v>
      </c>
      <c r="D10" s="60" t="s">
        <v>109</v>
      </c>
      <c r="E10" s="63" t="s">
        <v>140</v>
      </c>
      <c r="F10" s="121" t="s">
        <v>122</v>
      </c>
      <c r="G10" s="72" t="s">
        <v>153</v>
      </c>
      <c r="H10" s="62">
        <v>4</v>
      </c>
      <c r="I10" s="12"/>
    </row>
    <row r="11" spans="1:9" ht="28.5">
      <c r="A11" s="3" t="s">
        <v>159</v>
      </c>
      <c r="B11" s="3"/>
      <c r="C11" s="64" t="s">
        <v>98</v>
      </c>
      <c r="D11" s="60" t="s">
        <v>110</v>
      </c>
      <c r="E11" s="61" t="s">
        <v>141</v>
      </c>
      <c r="F11" s="120" t="s">
        <v>123</v>
      </c>
      <c r="G11" s="71" t="s">
        <v>39</v>
      </c>
      <c r="H11" s="62">
        <v>1</v>
      </c>
      <c r="I11" s="12"/>
    </row>
    <row r="12" spans="1:9" ht="114">
      <c r="A12" s="3" t="s">
        <v>159</v>
      </c>
      <c r="B12" s="41"/>
      <c r="C12" s="64" t="s">
        <v>98</v>
      </c>
      <c r="D12" s="60" t="s">
        <v>111</v>
      </c>
      <c r="E12" s="61" t="s">
        <v>142</v>
      </c>
      <c r="F12" s="121" t="s">
        <v>125</v>
      </c>
      <c r="G12" s="71" t="s">
        <v>204</v>
      </c>
      <c r="H12" s="62">
        <v>3</v>
      </c>
    </row>
    <row r="13" spans="1:9" ht="28.5">
      <c r="A13" s="3" t="s">
        <v>159</v>
      </c>
      <c r="B13" s="41"/>
      <c r="C13" s="64" t="s">
        <v>98</v>
      </c>
      <c r="D13" s="60" t="s">
        <v>119</v>
      </c>
      <c r="E13" s="61" t="s">
        <v>138</v>
      </c>
      <c r="F13" s="120" t="s">
        <v>124</v>
      </c>
      <c r="G13" s="71" t="s">
        <v>154</v>
      </c>
      <c r="H13" s="62">
        <v>1</v>
      </c>
    </row>
    <row r="14" spans="1:9" ht="71.25">
      <c r="A14" s="3" t="s">
        <v>159</v>
      </c>
      <c r="B14" s="41"/>
      <c r="C14" s="64" t="s">
        <v>98</v>
      </c>
      <c r="D14" s="60" t="s">
        <v>113</v>
      </c>
      <c r="E14" s="61" t="s">
        <v>143</v>
      </c>
      <c r="F14" s="121" t="s">
        <v>126</v>
      </c>
      <c r="G14" s="71" t="s">
        <v>155</v>
      </c>
      <c r="H14" s="62">
        <v>8</v>
      </c>
    </row>
    <row r="15" spans="1:9" ht="71.25">
      <c r="A15" s="3" t="s">
        <v>159</v>
      </c>
      <c r="B15" s="41"/>
      <c r="C15" s="64" t="s">
        <v>98</v>
      </c>
      <c r="D15" s="60" t="s">
        <v>114</v>
      </c>
      <c r="E15" s="61" t="s">
        <v>144</v>
      </c>
      <c r="F15" s="121" t="s">
        <v>126</v>
      </c>
      <c r="G15" s="71" t="s">
        <v>156</v>
      </c>
      <c r="H15" s="62">
        <v>8</v>
      </c>
    </row>
    <row r="16" spans="1:9" ht="28.5">
      <c r="A16" s="3" t="s">
        <v>159</v>
      </c>
      <c r="C16" s="64" t="s">
        <v>98</v>
      </c>
      <c r="D16" s="60" t="s">
        <v>115</v>
      </c>
      <c r="E16" s="61" t="s">
        <v>145</v>
      </c>
      <c r="F16" s="120" t="s">
        <v>157</v>
      </c>
      <c r="G16" s="71" t="s">
        <v>14</v>
      </c>
      <c r="H16" s="62">
        <v>1</v>
      </c>
    </row>
    <row r="17" spans="1:8" ht="28.5">
      <c r="A17" s="3" t="s">
        <v>159</v>
      </c>
      <c r="C17" s="64" t="s">
        <v>137</v>
      </c>
      <c r="D17" s="60" t="s">
        <v>136</v>
      </c>
      <c r="E17" s="61" t="s">
        <v>146</v>
      </c>
      <c r="F17" s="120" t="s">
        <v>149</v>
      </c>
      <c r="G17" s="71" t="s">
        <v>150</v>
      </c>
      <c r="H17" s="62">
        <v>1</v>
      </c>
    </row>
    <row r="18" spans="1:8" ht="114">
      <c r="A18" s="3" t="s">
        <v>159</v>
      </c>
      <c r="C18" s="64" t="s">
        <v>137</v>
      </c>
      <c r="D18" s="60" t="s">
        <v>116</v>
      </c>
      <c r="E18" s="61" t="s">
        <v>147</v>
      </c>
      <c r="F18" s="125" t="s">
        <v>198</v>
      </c>
      <c r="G18" s="71" t="s">
        <v>205</v>
      </c>
      <c r="H18" s="62">
        <v>3</v>
      </c>
    </row>
    <row r="19" spans="1:8" ht="114">
      <c r="A19" s="3" t="s">
        <v>159</v>
      </c>
      <c r="C19" s="64" t="s">
        <v>137</v>
      </c>
      <c r="D19" s="60" t="s">
        <v>117</v>
      </c>
      <c r="E19" s="61" t="s">
        <v>148</v>
      </c>
      <c r="F19" s="125" t="s">
        <v>198</v>
      </c>
      <c r="G19" s="71" t="s">
        <v>206</v>
      </c>
      <c r="H19" s="62">
        <v>3</v>
      </c>
    </row>
    <row r="20" spans="1:8" ht="72" thickBot="1">
      <c r="A20" s="3" t="s">
        <v>159</v>
      </c>
      <c r="C20" s="126" t="s">
        <v>137</v>
      </c>
      <c r="D20" s="127" t="s">
        <v>151</v>
      </c>
      <c r="E20" s="128" t="s">
        <v>152</v>
      </c>
      <c r="F20" s="129" t="s">
        <v>199</v>
      </c>
      <c r="G20" s="130" t="s">
        <v>207</v>
      </c>
      <c r="H20" s="131">
        <v>3</v>
      </c>
    </row>
  </sheetData>
  <conditionalFormatting sqref="H2">
    <cfRule type="cellIs" dxfId="2" priority="1" operator="lessThanOrEqual">
      <formula>$I$2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zoomScale="85" zoomScaleNormal="85" workbookViewId="0">
      <selection activeCell="D17" sqref="D17"/>
    </sheetView>
  </sheetViews>
  <sheetFormatPr defaultColWidth="11.5703125" defaultRowHeight="14.25"/>
  <cols>
    <col min="1" max="1" width="11.5703125" style="1"/>
    <col min="2" max="2" width="28.140625" style="1" customWidth="1"/>
    <col min="3" max="3" width="35.42578125" style="1" customWidth="1"/>
    <col min="4" max="4" width="47.5703125" style="1" customWidth="1"/>
    <col min="5" max="5" width="44.140625" style="1" customWidth="1"/>
    <col min="6" max="16384" width="11.5703125" style="1"/>
  </cols>
  <sheetData>
    <row r="2" spans="1:6" ht="18">
      <c r="A2" s="3"/>
      <c r="B2" s="2" t="s">
        <v>63</v>
      </c>
    </row>
    <row r="3" spans="1:6" ht="15" thickBot="1">
      <c r="A3" s="3"/>
    </row>
    <row r="4" spans="1:6" ht="30.75" thickBot="1">
      <c r="A4" s="3"/>
      <c r="B4" s="32" t="s">
        <v>16</v>
      </c>
      <c r="C4" s="33" t="s">
        <v>17</v>
      </c>
      <c r="D4" s="33" t="s">
        <v>7</v>
      </c>
      <c r="E4" s="33" t="s">
        <v>18</v>
      </c>
      <c r="F4" s="35" t="s">
        <v>11</v>
      </c>
    </row>
    <row r="5" spans="1:6" ht="25.5">
      <c r="A5" s="3"/>
      <c r="B5" s="42" t="s">
        <v>20</v>
      </c>
      <c r="C5" s="43" t="s">
        <v>21</v>
      </c>
      <c r="D5" s="44" t="s">
        <v>22</v>
      </c>
      <c r="E5" s="45" t="s">
        <v>41</v>
      </c>
      <c r="F5" s="46">
        <v>4</v>
      </c>
    </row>
    <row r="6" spans="1:6" ht="25.5">
      <c r="A6" s="3"/>
      <c r="B6" s="47" t="s">
        <v>20</v>
      </c>
      <c r="C6" s="48" t="s">
        <v>19</v>
      </c>
      <c r="D6" s="49" t="s">
        <v>34</v>
      </c>
      <c r="E6" s="50" t="s">
        <v>40</v>
      </c>
      <c r="F6" s="51">
        <v>64</v>
      </c>
    </row>
    <row r="7" spans="1:6" ht="51">
      <c r="A7" s="3"/>
      <c r="B7" s="47" t="s">
        <v>20</v>
      </c>
      <c r="C7" s="48" t="s">
        <v>91</v>
      </c>
      <c r="D7" s="49" t="s">
        <v>93</v>
      </c>
      <c r="E7" s="95" t="s">
        <v>97</v>
      </c>
      <c r="F7" s="51">
        <v>4</v>
      </c>
    </row>
    <row r="8" spans="1:6" ht="25.5">
      <c r="A8" s="3"/>
      <c r="B8" s="47" t="s">
        <v>20</v>
      </c>
      <c r="C8" s="48" t="s">
        <v>92</v>
      </c>
      <c r="D8" s="49" t="s">
        <v>94</v>
      </c>
      <c r="E8" s="95" t="s">
        <v>96</v>
      </c>
      <c r="F8" s="51">
        <v>8</v>
      </c>
    </row>
    <row r="9" spans="1:6" ht="89.25">
      <c r="A9" s="3"/>
      <c r="B9" s="47" t="s">
        <v>98</v>
      </c>
      <c r="C9" s="48" t="s">
        <v>98</v>
      </c>
      <c r="D9" s="49" t="s">
        <v>129</v>
      </c>
      <c r="E9" s="105" t="s">
        <v>187</v>
      </c>
      <c r="F9" s="51">
        <v>16</v>
      </c>
    </row>
    <row r="10" spans="1:6" ht="63.75">
      <c r="A10" s="3"/>
      <c r="B10" s="47" t="s">
        <v>86</v>
      </c>
      <c r="C10" s="48" t="s">
        <v>85</v>
      </c>
      <c r="D10" s="49" t="s">
        <v>87</v>
      </c>
      <c r="E10" s="95" t="s">
        <v>130</v>
      </c>
      <c r="F10" s="51">
        <v>2</v>
      </c>
    </row>
    <row r="11" spans="1:6" ht="76.5">
      <c r="A11" s="3"/>
      <c r="B11" s="47" t="s">
        <v>81</v>
      </c>
      <c r="C11" s="48" t="s">
        <v>89</v>
      </c>
      <c r="D11" s="49" t="s">
        <v>90</v>
      </c>
      <c r="E11" s="95" t="s">
        <v>132</v>
      </c>
      <c r="F11" s="51">
        <v>8</v>
      </c>
    </row>
    <row r="12" spans="1:6" ht="77.25" thickBot="1">
      <c r="A12" s="3"/>
      <c r="B12" s="96" t="s">
        <v>83</v>
      </c>
      <c r="C12" s="97" t="s">
        <v>82</v>
      </c>
      <c r="D12" s="98" t="s">
        <v>84</v>
      </c>
      <c r="E12" s="99" t="s">
        <v>131</v>
      </c>
      <c r="F12" s="100">
        <v>8</v>
      </c>
    </row>
    <row r="13" spans="1:6">
      <c r="A13" s="3"/>
    </row>
    <row r="14" spans="1:6">
      <c r="A14" s="3"/>
    </row>
    <row r="15" spans="1:6">
      <c r="A15" s="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3"/>
  <sheetViews>
    <sheetView zoomScaleNormal="100" workbookViewId="0">
      <selection activeCell="D17" sqref="D17"/>
    </sheetView>
  </sheetViews>
  <sheetFormatPr defaultColWidth="11.140625" defaultRowHeight="14.25"/>
  <cols>
    <col min="1" max="1" width="11.140625" style="1"/>
    <col min="2" max="2" width="38.28515625" style="1" bestFit="1" customWidth="1"/>
    <col min="3" max="3" width="12.7109375" style="1" customWidth="1"/>
    <col min="4" max="4" width="15.5703125" style="1" bestFit="1" customWidth="1"/>
    <col min="5" max="16384" width="11.140625" style="1"/>
  </cols>
  <sheetData>
    <row r="2" spans="1:4" ht="18">
      <c r="B2" s="2" t="s">
        <v>2</v>
      </c>
    </row>
    <row r="3" spans="1:4">
      <c r="A3" s="3"/>
    </row>
    <row r="4" spans="1:4">
      <c r="A4" s="3"/>
    </row>
    <row r="5" spans="1:4" ht="15" thickBot="1">
      <c r="A5" s="3"/>
    </row>
    <row r="6" spans="1:4" ht="15">
      <c r="A6" s="3"/>
      <c r="B6" s="18" t="s">
        <v>0</v>
      </c>
      <c r="C6" s="5" t="s">
        <v>21</v>
      </c>
      <c r="D6" s="4" t="s">
        <v>36</v>
      </c>
    </row>
    <row r="7" spans="1:4" ht="15" thickBot="1">
      <c r="A7" s="3"/>
      <c r="B7" s="19" t="s">
        <v>35</v>
      </c>
      <c r="C7" s="20">
        <v>4</v>
      </c>
      <c r="D7" s="65"/>
    </row>
    <row r="8" spans="1:4">
      <c r="A8" s="3"/>
      <c r="B8" s="21" t="s">
        <v>42</v>
      </c>
      <c r="C8" s="22">
        <v>0</v>
      </c>
      <c r="D8" s="23" t="s">
        <v>30</v>
      </c>
    </row>
    <row r="9" spans="1:4">
      <c r="A9" s="3"/>
      <c r="B9" s="24" t="s">
        <v>8</v>
      </c>
      <c r="C9" s="25">
        <v>1</v>
      </c>
      <c r="D9" s="28" t="s">
        <v>160</v>
      </c>
    </row>
    <row r="10" spans="1:4">
      <c r="A10" s="3"/>
      <c r="B10" s="27" t="s">
        <v>61</v>
      </c>
      <c r="C10" s="25">
        <v>2</v>
      </c>
      <c r="D10" s="26" t="s">
        <v>172</v>
      </c>
    </row>
    <row r="11" spans="1:4">
      <c r="A11" s="3"/>
      <c r="B11" s="30" t="s">
        <v>197</v>
      </c>
      <c r="C11" s="25">
        <v>3</v>
      </c>
      <c r="D11" s="29" t="s">
        <v>31</v>
      </c>
    </row>
    <row r="12" spans="1:4">
      <c r="A12" s="3"/>
      <c r="B12" s="27" t="s">
        <v>98</v>
      </c>
      <c r="C12" s="25">
        <v>4</v>
      </c>
      <c r="D12" s="29" t="s">
        <v>31</v>
      </c>
    </row>
    <row r="13" spans="1:4">
      <c r="A13" s="3"/>
      <c r="B13" s="24" t="s">
        <v>99</v>
      </c>
      <c r="C13" s="25">
        <v>5</v>
      </c>
      <c r="D13" s="82" t="s">
        <v>80</v>
      </c>
    </row>
    <row r="14" spans="1:4">
      <c r="A14" s="3"/>
      <c r="B14" s="30" t="s">
        <v>32</v>
      </c>
      <c r="C14" s="25">
        <v>6</v>
      </c>
      <c r="D14" s="29"/>
    </row>
    <row r="15" spans="1:4">
      <c r="A15" s="3"/>
      <c r="B15" s="30" t="s">
        <v>32</v>
      </c>
      <c r="C15" s="25">
        <v>7</v>
      </c>
      <c r="D15" s="82"/>
    </row>
    <row r="16" spans="1:4">
      <c r="A16" s="3"/>
      <c r="B16" s="30" t="s">
        <v>32</v>
      </c>
      <c r="C16" s="25">
        <v>8</v>
      </c>
      <c r="D16" s="31"/>
    </row>
    <row r="17" spans="1:4">
      <c r="A17" s="3"/>
      <c r="B17" s="30" t="s">
        <v>32</v>
      </c>
      <c r="C17" s="25">
        <v>9</v>
      </c>
      <c r="D17" s="31"/>
    </row>
    <row r="18" spans="1:4">
      <c r="A18" s="3"/>
      <c r="B18" s="30" t="s">
        <v>32</v>
      </c>
      <c r="C18" s="25">
        <v>10</v>
      </c>
      <c r="D18" s="31"/>
    </row>
    <row r="19" spans="1:4">
      <c r="A19" s="3"/>
      <c r="B19" s="30" t="s">
        <v>32</v>
      </c>
      <c r="C19" s="25">
        <v>11</v>
      </c>
      <c r="D19" s="31"/>
    </row>
    <row r="20" spans="1:4">
      <c r="A20" s="3"/>
      <c r="B20" s="30" t="s">
        <v>32</v>
      </c>
      <c r="C20" s="25">
        <v>12</v>
      </c>
      <c r="D20" s="31"/>
    </row>
    <row r="21" spans="1:4">
      <c r="B21" s="30" t="s">
        <v>32</v>
      </c>
      <c r="C21" s="25">
        <v>13</v>
      </c>
      <c r="D21" s="28"/>
    </row>
    <row r="22" spans="1:4">
      <c r="B22" s="30" t="s">
        <v>32</v>
      </c>
      <c r="C22" s="25">
        <v>14</v>
      </c>
      <c r="D22" s="28"/>
    </row>
    <row r="23" spans="1:4" ht="15" thickBot="1">
      <c r="B23" s="103" t="s">
        <v>32</v>
      </c>
      <c r="C23" s="14">
        <v>15</v>
      </c>
      <c r="D23" s="6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topLeftCell="A19" zoomScaleNormal="100" workbookViewId="0">
      <selection activeCell="G18" sqref="G18"/>
    </sheetView>
  </sheetViews>
  <sheetFormatPr defaultColWidth="8.85546875" defaultRowHeight="14.25"/>
  <cols>
    <col min="1" max="1" width="8.85546875" style="1"/>
    <col min="2" max="2" width="27.5703125" style="1" customWidth="1"/>
    <col min="3" max="8" width="25.7109375" style="1" customWidth="1"/>
    <col min="9" max="12" width="18.42578125" style="1" customWidth="1"/>
    <col min="13" max="15" width="16.85546875" style="1" customWidth="1"/>
    <col min="16" max="16384" width="8.85546875" style="1"/>
  </cols>
  <sheetData>
    <row r="2" spans="1:11" ht="18">
      <c r="B2" s="2" t="s">
        <v>4</v>
      </c>
    </row>
    <row r="3" spans="1:11">
      <c r="A3" s="3"/>
    </row>
    <row r="4" spans="1:11">
      <c r="A4" s="3"/>
    </row>
    <row r="5" spans="1:11" ht="15.75" thickBot="1">
      <c r="A5" s="67" t="s">
        <v>65</v>
      </c>
    </row>
    <row r="6" spans="1:11" ht="30">
      <c r="A6" s="3"/>
      <c r="B6" s="4" t="s">
        <v>0</v>
      </c>
      <c r="C6" s="4" t="s">
        <v>21</v>
      </c>
      <c r="D6" s="5" t="s">
        <v>91</v>
      </c>
      <c r="E6" s="5" t="s">
        <v>92</v>
      </c>
      <c r="F6" s="4" t="s">
        <v>107</v>
      </c>
    </row>
    <row r="7" spans="1:11" ht="15" thickBot="1">
      <c r="A7" s="6">
        <f>SUM(C7:K7)/8</f>
        <v>10</v>
      </c>
      <c r="B7" s="7" t="s">
        <v>35</v>
      </c>
      <c r="C7" s="7">
        <v>4</v>
      </c>
      <c r="D7" s="8">
        <v>4</v>
      </c>
      <c r="E7" s="8">
        <v>8</v>
      </c>
      <c r="F7" s="8">
        <v>64</v>
      </c>
    </row>
    <row r="8" spans="1:11" ht="26.25" thickBot="1">
      <c r="A8" s="6"/>
      <c r="B8" s="110" t="s">
        <v>105</v>
      </c>
      <c r="C8" s="111" t="s">
        <v>21</v>
      </c>
      <c r="D8" s="112" t="s">
        <v>91</v>
      </c>
      <c r="E8" s="112" t="s">
        <v>92</v>
      </c>
      <c r="F8" s="111" t="s">
        <v>27</v>
      </c>
    </row>
    <row r="9" spans="1:11" ht="15" thickBot="1">
      <c r="A9" s="6"/>
      <c r="B9" s="16" t="s">
        <v>42</v>
      </c>
      <c r="C9" s="94" t="s">
        <v>1</v>
      </c>
      <c r="D9" s="17" t="s">
        <v>1</v>
      </c>
      <c r="E9" s="17" t="s">
        <v>1</v>
      </c>
      <c r="F9" s="15" t="s">
        <v>1</v>
      </c>
    </row>
    <row r="10" spans="1:11" ht="15" thickBot="1">
      <c r="A10" s="6"/>
      <c r="H10" s="11"/>
      <c r="I10" s="11"/>
      <c r="J10" s="12"/>
      <c r="K10" s="12"/>
    </row>
    <row r="11" spans="1:11" ht="30">
      <c r="A11" s="6"/>
      <c r="B11" s="4" t="s">
        <v>0</v>
      </c>
      <c r="C11" s="4" t="s">
        <v>21</v>
      </c>
      <c r="D11" s="5" t="s">
        <v>91</v>
      </c>
      <c r="E11" s="5" t="s">
        <v>92</v>
      </c>
      <c r="F11" s="4" t="s">
        <v>107</v>
      </c>
    </row>
    <row r="12" spans="1:11" ht="15" thickBot="1">
      <c r="A12" s="6">
        <f>SUM(C12:K12)/8</f>
        <v>10</v>
      </c>
      <c r="B12" s="7" t="s">
        <v>35</v>
      </c>
      <c r="C12" s="7">
        <v>4</v>
      </c>
      <c r="D12" s="8">
        <v>4</v>
      </c>
      <c r="E12" s="8">
        <v>8</v>
      </c>
      <c r="F12" s="8">
        <v>64</v>
      </c>
    </row>
    <row r="13" spans="1:11" ht="26.25" thickBot="1">
      <c r="A13" s="6"/>
      <c r="B13" s="110" t="s">
        <v>105</v>
      </c>
      <c r="C13" s="111" t="s">
        <v>21</v>
      </c>
      <c r="D13" s="112" t="s">
        <v>91</v>
      </c>
      <c r="E13" s="112" t="s">
        <v>92</v>
      </c>
      <c r="F13" s="111" t="s">
        <v>27</v>
      </c>
    </row>
    <row r="14" spans="1:11" ht="15" thickBot="1">
      <c r="A14" s="6"/>
      <c r="B14" s="16" t="s">
        <v>8</v>
      </c>
      <c r="C14" s="94" t="s">
        <v>1</v>
      </c>
      <c r="D14" s="17" t="s">
        <v>1</v>
      </c>
      <c r="E14" s="17" t="s">
        <v>1</v>
      </c>
      <c r="F14" s="15" t="s">
        <v>1</v>
      </c>
    </row>
    <row r="15" spans="1:11" ht="15" thickBot="1">
      <c r="A15" s="6"/>
      <c r="H15" s="11"/>
      <c r="I15" s="11"/>
      <c r="J15" s="12"/>
      <c r="K15" s="12"/>
    </row>
    <row r="16" spans="1:11" ht="30">
      <c r="A16" s="6"/>
      <c r="B16" s="4" t="s">
        <v>0</v>
      </c>
      <c r="C16" s="4" t="s">
        <v>21</v>
      </c>
      <c r="D16" s="5" t="s">
        <v>91</v>
      </c>
      <c r="E16" s="5" t="s">
        <v>92</v>
      </c>
      <c r="F16" s="4" t="s">
        <v>107</v>
      </c>
    </row>
    <row r="17" spans="1:9" ht="15" thickBot="1">
      <c r="A17" s="6">
        <f>SUM(C17:K17)/8</f>
        <v>10</v>
      </c>
      <c r="B17" s="7" t="s">
        <v>35</v>
      </c>
      <c r="C17" s="7">
        <v>4</v>
      </c>
      <c r="D17" s="8">
        <v>4</v>
      </c>
      <c r="E17" s="8">
        <v>8</v>
      </c>
      <c r="F17" s="8">
        <v>64</v>
      </c>
    </row>
    <row r="18" spans="1:9" ht="26.25" thickBot="1">
      <c r="A18" s="6"/>
      <c r="B18" s="110" t="s">
        <v>105</v>
      </c>
      <c r="C18" s="111" t="s">
        <v>21</v>
      </c>
      <c r="D18" s="112" t="s">
        <v>91</v>
      </c>
      <c r="E18" s="112" t="s">
        <v>92</v>
      </c>
      <c r="F18" s="111" t="s">
        <v>27</v>
      </c>
    </row>
    <row r="19" spans="1:9" ht="15" thickBot="1">
      <c r="A19" s="6"/>
      <c r="B19" s="16" t="s">
        <v>61</v>
      </c>
      <c r="C19" s="94" t="s">
        <v>1</v>
      </c>
      <c r="D19" s="17" t="s">
        <v>1</v>
      </c>
      <c r="E19" s="17" t="s">
        <v>1</v>
      </c>
      <c r="F19" s="15" t="s">
        <v>1</v>
      </c>
    </row>
    <row r="20" spans="1:9">
      <c r="A20" s="6"/>
      <c r="B20" s="169"/>
      <c r="C20" s="170"/>
      <c r="D20" s="170"/>
      <c r="E20" s="170"/>
      <c r="F20" s="170"/>
    </row>
    <row r="21" spans="1:9" ht="15" thickBot="1">
      <c r="A21" s="6"/>
      <c r="B21" s="169"/>
      <c r="C21" s="170"/>
      <c r="D21" s="170"/>
      <c r="E21" s="170"/>
      <c r="F21" s="170"/>
    </row>
    <row r="22" spans="1:9" ht="15">
      <c r="A22" s="6"/>
      <c r="B22" s="4" t="s">
        <v>0</v>
      </c>
      <c r="C22" s="4" t="s">
        <v>21</v>
      </c>
      <c r="D22" s="4" t="s">
        <v>177</v>
      </c>
      <c r="E22" s="4" t="s">
        <v>23</v>
      </c>
      <c r="F22" s="4" t="s">
        <v>98</v>
      </c>
    </row>
    <row r="23" spans="1:9" ht="15" thickBot="1">
      <c r="A23" s="6">
        <f>SUM(C23:I23)/8</f>
        <v>3</v>
      </c>
      <c r="B23" s="7" t="s">
        <v>35</v>
      </c>
      <c r="C23" s="7">
        <v>4</v>
      </c>
      <c r="D23" s="7">
        <v>1</v>
      </c>
      <c r="E23" s="7">
        <v>3</v>
      </c>
      <c r="F23" s="7">
        <v>16</v>
      </c>
    </row>
    <row r="24" spans="1:9" ht="15" thickBot="1">
      <c r="A24" s="6"/>
      <c r="B24" s="110" t="s">
        <v>105</v>
      </c>
      <c r="C24" s="113" t="s">
        <v>21</v>
      </c>
      <c r="D24" s="114" t="s">
        <v>177</v>
      </c>
      <c r="E24" s="114" t="s">
        <v>106</v>
      </c>
      <c r="F24" s="114" t="s">
        <v>98</v>
      </c>
    </row>
    <row r="25" spans="1:9" ht="15" thickBot="1">
      <c r="A25" s="6"/>
      <c r="B25" s="13" t="s">
        <v>197</v>
      </c>
      <c r="C25" s="108" t="s">
        <v>1</v>
      </c>
      <c r="D25" s="109" t="s">
        <v>1</v>
      </c>
      <c r="E25" s="109" t="s">
        <v>3</v>
      </c>
      <c r="F25" s="107" t="s">
        <v>1</v>
      </c>
    </row>
    <row r="26" spans="1:9" ht="15" thickBot="1">
      <c r="A26" s="6"/>
    </row>
    <row r="27" spans="1:9" ht="15">
      <c r="A27" s="6"/>
      <c r="B27" s="4" t="s">
        <v>0</v>
      </c>
      <c r="C27" s="4" t="s">
        <v>21</v>
      </c>
      <c r="D27" s="4" t="s">
        <v>177</v>
      </c>
      <c r="E27" s="4" t="s">
        <v>23</v>
      </c>
      <c r="F27" s="4" t="s">
        <v>98</v>
      </c>
      <c r="G27" s="5" t="s">
        <v>100</v>
      </c>
      <c r="H27" s="4" t="s">
        <v>101</v>
      </c>
      <c r="I27" s="5" t="s">
        <v>102</v>
      </c>
    </row>
    <row r="28" spans="1:9" ht="15" thickBot="1">
      <c r="A28" s="6">
        <f>SUM(C28:I28)/8</f>
        <v>9</v>
      </c>
      <c r="B28" s="7" t="s">
        <v>35</v>
      </c>
      <c r="C28" s="7">
        <v>4</v>
      </c>
      <c r="D28" s="7">
        <v>1</v>
      </c>
      <c r="E28" s="7">
        <v>3</v>
      </c>
      <c r="F28" s="7">
        <v>16</v>
      </c>
      <c r="G28" s="7">
        <v>16</v>
      </c>
      <c r="H28" s="8">
        <v>16</v>
      </c>
      <c r="I28" s="8">
        <v>16</v>
      </c>
    </row>
    <row r="29" spans="1:9" ht="15" thickBot="1">
      <c r="A29" s="6"/>
      <c r="B29" s="110" t="s">
        <v>105</v>
      </c>
      <c r="C29" s="113" t="s">
        <v>21</v>
      </c>
      <c r="D29" s="114" t="s">
        <v>177</v>
      </c>
      <c r="E29" s="114" t="s">
        <v>106</v>
      </c>
      <c r="F29" s="114" t="s">
        <v>98</v>
      </c>
      <c r="G29" s="113" t="s">
        <v>98</v>
      </c>
      <c r="H29" s="113" t="s">
        <v>98</v>
      </c>
      <c r="I29" s="113" t="s">
        <v>98</v>
      </c>
    </row>
    <row r="30" spans="1:9" ht="15" thickBot="1">
      <c r="A30" s="6"/>
      <c r="B30" s="13" t="s">
        <v>98</v>
      </c>
      <c r="C30" s="108" t="s">
        <v>1</v>
      </c>
      <c r="D30" s="109" t="s">
        <v>1</v>
      </c>
      <c r="E30" s="109" t="s">
        <v>3</v>
      </c>
      <c r="F30" s="109" t="s">
        <v>1</v>
      </c>
      <c r="G30" s="109" t="s">
        <v>1</v>
      </c>
      <c r="H30" s="109" t="s">
        <v>1</v>
      </c>
      <c r="I30" s="107" t="s">
        <v>1</v>
      </c>
    </row>
    <row r="31" spans="1:9" ht="15" thickBot="1">
      <c r="A31" s="6"/>
    </row>
    <row r="32" spans="1:9" ht="30">
      <c r="A32" s="6"/>
      <c r="B32" s="4" t="s">
        <v>0</v>
      </c>
      <c r="C32" s="5" t="s">
        <v>21</v>
      </c>
      <c r="D32" s="4" t="s">
        <v>177</v>
      </c>
      <c r="E32" s="4" t="s">
        <v>23</v>
      </c>
      <c r="F32" s="4" t="s">
        <v>85</v>
      </c>
      <c r="G32" s="5" t="s">
        <v>103</v>
      </c>
      <c r="H32" s="4" t="s">
        <v>104</v>
      </c>
      <c r="I32" s="5" t="s">
        <v>82</v>
      </c>
    </row>
    <row r="33" spans="1:9" ht="15" thickBot="1">
      <c r="A33" s="6">
        <f>SUM(C33:I33)/8</f>
        <v>5</v>
      </c>
      <c r="B33" s="7" t="s">
        <v>35</v>
      </c>
      <c r="C33" s="8">
        <v>4</v>
      </c>
      <c r="D33" s="7">
        <v>1</v>
      </c>
      <c r="E33" s="7">
        <v>1</v>
      </c>
      <c r="F33" s="7">
        <v>2</v>
      </c>
      <c r="G33" s="7">
        <v>16</v>
      </c>
      <c r="H33" s="8">
        <v>8</v>
      </c>
      <c r="I33" s="8">
        <v>8</v>
      </c>
    </row>
    <row r="34" spans="1:9" ht="26.25" thickBot="1">
      <c r="A34" s="6"/>
      <c r="B34" s="110" t="s">
        <v>105</v>
      </c>
      <c r="C34" s="113" t="s">
        <v>21</v>
      </c>
      <c r="D34" s="114" t="s">
        <v>177</v>
      </c>
      <c r="E34" s="114" t="s">
        <v>106</v>
      </c>
      <c r="F34" s="113" t="s">
        <v>85</v>
      </c>
      <c r="G34" s="113" t="s">
        <v>98</v>
      </c>
      <c r="H34" s="113" t="s">
        <v>104</v>
      </c>
      <c r="I34" s="114" t="s">
        <v>82</v>
      </c>
    </row>
    <row r="35" spans="1:9" ht="15" thickBot="1">
      <c r="A35" s="68"/>
      <c r="B35" s="13" t="s">
        <v>99</v>
      </c>
      <c r="C35" s="106" t="s">
        <v>1</v>
      </c>
      <c r="D35" s="109" t="s">
        <v>1</v>
      </c>
      <c r="E35" s="109" t="s">
        <v>3</v>
      </c>
      <c r="F35" s="109" t="s">
        <v>1</v>
      </c>
      <c r="G35" s="109" t="s">
        <v>1</v>
      </c>
      <c r="H35" s="109" t="s">
        <v>1</v>
      </c>
      <c r="I35" s="107" t="s">
        <v>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K33"/>
  <sheetViews>
    <sheetView zoomScale="85" zoomScaleNormal="85" workbookViewId="0">
      <selection activeCell="AB14" sqref="AB14"/>
    </sheetView>
  </sheetViews>
  <sheetFormatPr defaultColWidth="8.85546875" defaultRowHeight="14.25"/>
  <cols>
    <col min="1" max="2" width="8.85546875" style="1"/>
    <col min="3" max="3" width="28.7109375" style="1" customWidth="1"/>
    <col min="4" max="20" width="3.85546875" style="1" customWidth="1"/>
    <col min="21" max="21" width="4.5703125" style="1" bestFit="1" customWidth="1"/>
    <col min="22" max="32" width="3.85546875" style="1" customWidth="1"/>
    <col min="33" max="33" width="4.85546875" style="1" bestFit="1" customWidth="1"/>
    <col min="34" max="36" width="3.85546875" style="1" customWidth="1"/>
    <col min="37" max="37" width="5.5703125" style="1" customWidth="1"/>
    <col min="38" max="115" width="3.85546875" style="1" customWidth="1"/>
    <col min="116" max="16384" width="8.85546875" style="1"/>
  </cols>
  <sheetData>
    <row r="2" spans="1:115" ht="18" hidden="1">
      <c r="C2" s="2" t="s">
        <v>5</v>
      </c>
      <c r="D2" s="2"/>
    </row>
    <row r="3" spans="1:115" ht="15" hidden="1" thickBot="1"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</row>
    <row r="4" spans="1:115" ht="254.45" hidden="1" customHeight="1" thickBot="1">
      <c r="A4" s="1" t="s">
        <v>78</v>
      </c>
      <c r="C4" s="4" t="s">
        <v>64</v>
      </c>
      <c r="D4" s="53" t="s">
        <v>12</v>
      </c>
      <c r="E4" s="53" t="s">
        <v>15</v>
      </c>
      <c r="F4" s="53" t="s">
        <v>47</v>
      </c>
      <c r="G4" s="53" t="s">
        <v>62</v>
      </c>
      <c r="H4" s="53" t="s">
        <v>46</v>
      </c>
      <c r="I4" s="53" t="s">
        <v>12</v>
      </c>
      <c r="J4" s="53" t="s">
        <v>24</v>
      </c>
      <c r="K4" s="53" t="s">
        <v>43</v>
      </c>
      <c r="L4" s="53" t="s">
        <v>44</v>
      </c>
      <c r="M4" s="53" t="s">
        <v>51</v>
      </c>
      <c r="N4" s="53" t="s">
        <v>52</v>
      </c>
      <c r="O4" s="53" t="s">
        <v>53</v>
      </c>
      <c r="P4" s="53" t="s">
        <v>12</v>
      </c>
      <c r="Q4" s="53" t="s">
        <v>45</v>
      </c>
      <c r="R4" s="53" t="s">
        <v>48</v>
      </c>
      <c r="S4" s="53" t="s">
        <v>50</v>
      </c>
      <c r="T4" s="53" t="s">
        <v>49</v>
      </c>
      <c r="U4" s="53" t="s">
        <v>12</v>
      </c>
      <c r="V4" s="53" t="s">
        <v>13</v>
      </c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175" t="s">
        <v>12</v>
      </c>
      <c r="AM4" s="175"/>
      <c r="AN4" s="175"/>
      <c r="AO4" s="74" t="s">
        <v>15</v>
      </c>
      <c r="AP4" s="74" t="s">
        <v>47</v>
      </c>
      <c r="AQ4" s="74" t="s">
        <v>62</v>
      </c>
      <c r="AR4" s="173" t="s">
        <v>46</v>
      </c>
      <c r="AS4" s="173"/>
      <c r="AT4" s="175" t="s">
        <v>12</v>
      </c>
      <c r="AU4" s="175"/>
      <c r="AV4" s="173" t="s">
        <v>24</v>
      </c>
      <c r="AW4" s="173"/>
      <c r="AX4" s="74" t="s">
        <v>43</v>
      </c>
      <c r="AY4" s="173" t="s">
        <v>44</v>
      </c>
      <c r="AZ4" s="173"/>
      <c r="BA4" s="173"/>
      <c r="BB4" s="74" t="s">
        <v>51</v>
      </c>
      <c r="BC4" s="173" t="s">
        <v>52</v>
      </c>
      <c r="BD4" s="173"/>
      <c r="BE4" s="173"/>
      <c r="BF4" s="173" t="s">
        <v>53</v>
      </c>
      <c r="BG4" s="173"/>
      <c r="BH4" s="173"/>
      <c r="BI4" s="173"/>
      <c r="BJ4" s="75" t="s">
        <v>12</v>
      </c>
      <c r="BK4" s="74" t="s">
        <v>45</v>
      </c>
      <c r="BL4" s="74" t="s">
        <v>48</v>
      </c>
      <c r="BM4" s="74" t="s">
        <v>50</v>
      </c>
      <c r="BN4" s="173" t="s">
        <v>50</v>
      </c>
      <c r="BO4" s="173"/>
      <c r="BP4" s="173"/>
      <c r="BQ4" s="175" t="s">
        <v>12</v>
      </c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3" t="s">
        <v>13</v>
      </c>
      <c r="CU4" s="173"/>
      <c r="CV4" s="173"/>
      <c r="CW4" s="1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</row>
    <row r="5" spans="1:115" ht="15" hidden="1" thickBot="1">
      <c r="B5" s="1">
        <f>SUM(D5:V5)</f>
        <v>64</v>
      </c>
      <c r="C5" s="7" t="s">
        <v>35</v>
      </c>
      <c r="D5" s="8">
        <v>3</v>
      </c>
      <c r="E5" s="8">
        <v>1</v>
      </c>
      <c r="F5" s="8">
        <v>1</v>
      </c>
      <c r="G5" s="8">
        <v>1</v>
      </c>
      <c r="H5" s="8">
        <v>2</v>
      </c>
      <c r="I5" s="8">
        <v>2</v>
      </c>
      <c r="J5" s="8">
        <v>2</v>
      </c>
      <c r="K5" s="8">
        <v>1</v>
      </c>
      <c r="L5" s="8">
        <v>3</v>
      </c>
      <c r="M5" s="8">
        <v>1</v>
      </c>
      <c r="N5" s="8">
        <v>3</v>
      </c>
      <c r="O5" s="8">
        <v>4</v>
      </c>
      <c r="P5" s="8">
        <v>1</v>
      </c>
      <c r="Q5" s="8">
        <v>1</v>
      </c>
      <c r="R5" s="8">
        <v>1</v>
      </c>
      <c r="S5" s="8">
        <v>1</v>
      </c>
      <c r="T5" s="8">
        <v>3</v>
      </c>
      <c r="U5" s="8">
        <v>29</v>
      </c>
      <c r="V5" s="8">
        <v>4</v>
      </c>
      <c r="AK5" s="1" t="s">
        <v>76</v>
      </c>
      <c r="AL5" s="76">
        <v>7</v>
      </c>
      <c r="AM5" s="77">
        <v>6</v>
      </c>
      <c r="AN5" s="77">
        <v>5</v>
      </c>
      <c r="AO5" s="78">
        <v>4</v>
      </c>
      <c r="AP5" s="79">
        <v>3</v>
      </c>
      <c r="AQ5" s="80">
        <v>2</v>
      </c>
      <c r="AR5" s="80">
        <v>1</v>
      </c>
      <c r="AS5" s="81">
        <v>0</v>
      </c>
      <c r="AT5" s="76">
        <v>7</v>
      </c>
      <c r="AU5" s="77">
        <v>6</v>
      </c>
      <c r="AV5" s="77">
        <v>5</v>
      </c>
      <c r="AW5" s="78">
        <v>4</v>
      </c>
      <c r="AX5" s="79">
        <v>3</v>
      </c>
      <c r="AY5" s="80">
        <v>2</v>
      </c>
      <c r="AZ5" s="80">
        <v>1</v>
      </c>
      <c r="BA5" s="81">
        <v>0</v>
      </c>
      <c r="BB5" s="76">
        <v>7</v>
      </c>
      <c r="BC5" s="77">
        <v>6</v>
      </c>
      <c r="BD5" s="77">
        <v>5</v>
      </c>
      <c r="BE5" s="78">
        <v>4</v>
      </c>
      <c r="BF5" s="79">
        <v>3</v>
      </c>
      <c r="BG5" s="80">
        <v>2</v>
      </c>
      <c r="BH5" s="80">
        <v>1</v>
      </c>
      <c r="BI5" s="81">
        <v>0</v>
      </c>
      <c r="BJ5" s="76">
        <v>7</v>
      </c>
      <c r="BK5" s="77">
        <v>6</v>
      </c>
      <c r="BL5" s="77">
        <v>5</v>
      </c>
      <c r="BM5" s="78">
        <v>4</v>
      </c>
      <c r="BN5" s="79">
        <v>3</v>
      </c>
      <c r="BO5" s="80">
        <v>2</v>
      </c>
      <c r="BP5" s="80">
        <v>1</v>
      </c>
      <c r="BQ5" s="81">
        <v>0</v>
      </c>
      <c r="BR5" s="76">
        <v>7</v>
      </c>
      <c r="BS5" s="77">
        <v>6</v>
      </c>
      <c r="BT5" s="77">
        <v>5</v>
      </c>
      <c r="BU5" s="78">
        <v>4</v>
      </c>
      <c r="BV5" s="79">
        <v>3</v>
      </c>
      <c r="BW5" s="80">
        <v>2</v>
      </c>
      <c r="BX5" s="80">
        <v>1</v>
      </c>
      <c r="BY5" s="81">
        <v>0</v>
      </c>
      <c r="BZ5" s="76">
        <v>7</v>
      </c>
      <c r="CA5" s="77">
        <v>6</v>
      </c>
      <c r="CB5" s="77">
        <v>5</v>
      </c>
      <c r="CC5" s="78">
        <v>4</v>
      </c>
      <c r="CD5" s="79">
        <v>3</v>
      </c>
      <c r="CE5" s="80">
        <v>2</v>
      </c>
      <c r="CF5" s="80">
        <v>1</v>
      </c>
      <c r="CG5" s="81">
        <v>0</v>
      </c>
      <c r="CH5" s="76">
        <v>7</v>
      </c>
      <c r="CI5" s="77">
        <v>6</v>
      </c>
      <c r="CJ5" s="77">
        <v>5</v>
      </c>
      <c r="CK5" s="78">
        <v>4</v>
      </c>
      <c r="CL5" s="79">
        <v>3</v>
      </c>
      <c r="CM5" s="80">
        <v>2</v>
      </c>
      <c r="CN5" s="80">
        <v>1</v>
      </c>
      <c r="CO5" s="81">
        <v>0</v>
      </c>
      <c r="CP5" s="76">
        <v>7</v>
      </c>
      <c r="CQ5" s="77">
        <v>6</v>
      </c>
      <c r="CR5" s="77">
        <v>5</v>
      </c>
      <c r="CS5" s="78">
        <v>4</v>
      </c>
      <c r="CT5" s="79">
        <v>3</v>
      </c>
      <c r="CU5" s="80">
        <v>2</v>
      </c>
      <c r="CV5" s="80">
        <v>1</v>
      </c>
      <c r="CW5" s="81">
        <v>0</v>
      </c>
    </row>
    <row r="6" spans="1:115" ht="15.75" hidden="1" thickBot="1">
      <c r="C6" s="54"/>
      <c r="D6" s="55"/>
      <c r="E6" s="56"/>
      <c r="F6" s="56"/>
      <c r="G6" s="56"/>
      <c r="H6" s="56"/>
      <c r="I6" s="56"/>
      <c r="J6" s="56"/>
      <c r="K6" s="56"/>
      <c r="L6" s="56"/>
      <c r="M6" s="56"/>
      <c r="N6" s="56"/>
      <c r="O6" s="57"/>
      <c r="P6" s="57"/>
      <c r="Q6" s="57"/>
      <c r="R6" s="57"/>
      <c r="S6" s="57"/>
      <c r="T6" s="57"/>
      <c r="U6" s="57"/>
      <c r="V6" s="58"/>
      <c r="AK6" s="1" t="s">
        <v>77</v>
      </c>
      <c r="AL6" s="174" t="s">
        <v>68</v>
      </c>
      <c r="AM6" s="174"/>
      <c r="AN6" s="174"/>
      <c r="AO6" s="174"/>
      <c r="AP6" s="174"/>
      <c r="AQ6" s="174"/>
      <c r="AR6" s="174"/>
      <c r="AS6" s="174"/>
      <c r="AT6" s="174" t="s">
        <v>69</v>
      </c>
      <c r="AU6" s="174"/>
      <c r="AV6" s="174"/>
      <c r="AW6" s="174"/>
      <c r="AX6" s="174"/>
      <c r="AY6" s="174"/>
      <c r="AZ6" s="174"/>
      <c r="BA6" s="174"/>
      <c r="BB6" s="174" t="s">
        <v>70</v>
      </c>
      <c r="BC6" s="174"/>
      <c r="BD6" s="174"/>
      <c r="BE6" s="174"/>
      <c r="BF6" s="174"/>
      <c r="BG6" s="174"/>
      <c r="BH6" s="174"/>
      <c r="BI6" s="174"/>
      <c r="BJ6" s="174" t="s">
        <v>71</v>
      </c>
      <c r="BK6" s="174"/>
      <c r="BL6" s="174"/>
      <c r="BM6" s="174"/>
      <c r="BN6" s="174"/>
      <c r="BO6" s="174"/>
      <c r="BP6" s="174"/>
      <c r="BQ6" s="174"/>
      <c r="BR6" s="174" t="s">
        <v>72</v>
      </c>
      <c r="BS6" s="174"/>
      <c r="BT6" s="174"/>
      <c r="BU6" s="174"/>
      <c r="BV6" s="174"/>
      <c r="BW6" s="174"/>
      <c r="BX6" s="174"/>
      <c r="BY6" s="174"/>
      <c r="BZ6" s="174" t="s">
        <v>73</v>
      </c>
      <c r="CA6" s="174"/>
      <c r="CB6" s="174"/>
      <c r="CC6" s="174"/>
      <c r="CD6" s="174"/>
      <c r="CE6" s="174"/>
      <c r="CF6" s="174"/>
      <c r="CG6" s="174"/>
      <c r="CH6" s="174" t="s">
        <v>74</v>
      </c>
      <c r="CI6" s="174"/>
      <c r="CJ6" s="174"/>
      <c r="CK6" s="174"/>
      <c r="CL6" s="174"/>
      <c r="CM6" s="174"/>
      <c r="CN6" s="174"/>
      <c r="CO6" s="174"/>
      <c r="CP6" s="174" t="s">
        <v>75</v>
      </c>
      <c r="CQ6" s="174"/>
      <c r="CR6" s="174"/>
      <c r="CS6" s="174"/>
      <c r="CT6" s="174"/>
      <c r="CU6" s="174"/>
      <c r="CV6" s="174"/>
      <c r="CW6" s="174"/>
    </row>
    <row r="7" spans="1:115" hidden="1"/>
    <row r="8" spans="1:115" hidden="1">
      <c r="D8" s="1">
        <v>1</v>
      </c>
      <c r="E8" s="1">
        <v>2</v>
      </c>
      <c r="F8" s="1">
        <v>3</v>
      </c>
      <c r="G8" s="1">
        <v>4</v>
      </c>
      <c r="H8" s="1">
        <v>5</v>
      </c>
      <c r="I8" s="1">
        <v>6</v>
      </c>
      <c r="J8" s="1">
        <v>7</v>
      </c>
      <c r="K8" s="1">
        <v>8</v>
      </c>
      <c r="L8" s="1">
        <v>9</v>
      </c>
      <c r="M8" s="1">
        <v>10</v>
      </c>
      <c r="N8" s="1">
        <v>11</v>
      </c>
      <c r="O8" s="1">
        <v>12</v>
      </c>
      <c r="P8" s="1">
        <v>13</v>
      </c>
      <c r="Q8" s="1">
        <v>14</v>
      </c>
      <c r="R8" s="1">
        <v>15</v>
      </c>
      <c r="S8" s="1">
        <v>16</v>
      </c>
      <c r="T8" s="1">
        <v>17</v>
      </c>
      <c r="U8" s="1">
        <v>18</v>
      </c>
      <c r="V8" s="1">
        <v>19</v>
      </c>
    </row>
    <row r="9" spans="1:115" hidden="1"/>
    <row r="10" spans="1:115" hidden="1"/>
    <row r="12" spans="1:115" ht="18">
      <c r="C12" s="2" t="s">
        <v>5</v>
      </c>
      <c r="D12" s="2"/>
    </row>
    <row r="13" spans="1:115" ht="15" thickBot="1">
      <c r="C13" s="1" t="s">
        <v>170</v>
      </c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</row>
    <row r="14" spans="1:115" ht="254.45" customHeight="1" thickBot="1">
      <c r="A14" s="1" t="s">
        <v>79</v>
      </c>
      <c r="C14" s="4" t="s">
        <v>64</v>
      </c>
      <c r="D14" s="140" t="s">
        <v>174</v>
      </c>
      <c r="E14" s="140" t="s">
        <v>24</v>
      </c>
      <c r="F14" s="140" t="s">
        <v>108</v>
      </c>
      <c r="G14" s="140" t="s">
        <v>110</v>
      </c>
      <c r="H14" s="140" t="s">
        <v>112</v>
      </c>
      <c r="I14" s="140" t="s">
        <v>136</v>
      </c>
      <c r="J14" s="140" t="s">
        <v>109</v>
      </c>
      <c r="K14" s="148" t="s">
        <v>186</v>
      </c>
      <c r="L14" s="140" t="s">
        <v>111</v>
      </c>
      <c r="M14" s="140" t="s">
        <v>113</v>
      </c>
      <c r="N14" s="140" t="s">
        <v>114</v>
      </c>
      <c r="O14" s="134" t="s">
        <v>12</v>
      </c>
      <c r="P14" s="140" t="s">
        <v>116</v>
      </c>
      <c r="Q14" s="142" t="s">
        <v>115</v>
      </c>
      <c r="R14" s="140" t="s">
        <v>117</v>
      </c>
      <c r="S14" s="134" t="s">
        <v>12</v>
      </c>
      <c r="T14" s="140" t="s">
        <v>151</v>
      </c>
      <c r="U14" s="83" t="s">
        <v>12</v>
      </c>
      <c r="V14" s="142" t="s">
        <v>13</v>
      </c>
      <c r="W14" s="140" t="s">
        <v>166</v>
      </c>
      <c r="Z14" s="132"/>
      <c r="AA14" s="132"/>
      <c r="AD14" s="73"/>
      <c r="AE14" s="73"/>
      <c r="AF14" s="73"/>
      <c r="AG14" s="73"/>
      <c r="AH14" s="133" t="s">
        <v>174</v>
      </c>
      <c r="AI14" s="178" t="s">
        <v>24</v>
      </c>
      <c r="AJ14" s="176"/>
      <c r="AK14" s="177"/>
      <c r="AL14" s="133" t="s">
        <v>108</v>
      </c>
      <c r="AM14" s="133" t="s">
        <v>110</v>
      </c>
      <c r="AN14" s="133" t="s">
        <v>112</v>
      </c>
      <c r="AO14" s="133" t="s">
        <v>136</v>
      </c>
      <c r="AP14" s="178" t="s">
        <v>109</v>
      </c>
      <c r="AQ14" s="176"/>
      <c r="AR14" s="176"/>
      <c r="AS14" s="176"/>
      <c r="AT14" s="133" t="s">
        <v>186</v>
      </c>
      <c r="AU14" s="178" t="s">
        <v>111</v>
      </c>
      <c r="AV14" s="176"/>
      <c r="AW14" s="177"/>
      <c r="AX14" s="179" t="s">
        <v>113</v>
      </c>
      <c r="AY14" s="180"/>
      <c r="AZ14" s="180"/>
      <c r="BA14" s="180"/>
      <c r="BB14" s="180"/>
      <c r="BC14" s="180"/>
      <c r="BD14" s="180"/>
      <c r="BE14" s="181"/>
      <c r="BF14" s="178" t="s">
        <v>114</v>
      </c>
      <c r="BG14" s="176"/>
      <c r="BH14" s="176"/>
      <c r="BI14" s="176"/>
      <c r="BJ14" s="176"/>
      <c r="BK14" s="176"/>
      <c r="BL14" s="176"/>
      <c r="BM14" s="177"/>
      <c r="BN14" s="134" t="s">
        <v>12</v>
      </c>
      <c r="BO14" s="176" t="s">
        <v>116</v>
      </c>
      <c r="BP14" s="176"/>
      <c r="BQ14" s="176"/>
      <c r="BR14" s="133" t="s">
        <v>115</v>
      </c>
      <c r="BS14" s="176" t="s">
        <v>117</v>
      </c>
      <c r="BT14" s="176"/>
      <c r="BU14" s="177"/>
      <c r="BV14" s="134" t="s">
        <v>12</v>
      </c>
      <c r="BW14" s="176" t="s">
        <v>151</v>
      </c>
      <c r="BX14" s="176"/>
      <c r="BY14" s="176"/>
      <c r="BZ14" s="171" t="s">
        <v>12</v>
      </c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3" t="s">
        <v>173</v>
      </c>
      <c r="CM14" s="173"/>
      <c r="CN14" s="173"/>
      <c r="CO14" s="173"/>
      <c r="CP14" s="176" t="s">
        <v>166</v>
      </c>
      <c r="CQ14" s="176"/>
      <c r="CR14" s="176"/>
      <c r="CS14" s="177"/>
      <c r="CT14" s="73"/>
      <c r="CU14" s="73"/>
      <c r="CV14" s="73"/>
      <c r="CW14" s="73"/>
      <c r="CX14" s="73"/>
      <c r="CY14" s="73"/>
      <c r="CZ14" s="73"/>
      <c r="DA14" s="73"/>
      <c r="DB14" s="73"/>
      <c r="DC14" s="73"/>
    </row>
    <row r="15" spans="1:115" ht="15" thickBot="1">
      <c r="B15" s="1">
        <f>SUM(D15:AA15)</f>
        <v>64</v>
      </c>
      <c r="C15" s="7" t="s">
        <v>35</v>
      </c>
      <c r="D15" s="8">
        <v>1</v>
      </c>
      <c r="E15" s="8">
        <v>3</v>
      </c>
      <c r="F15" s="8">
        <v>1</v>
      </c>
      <c r="G15" s="8">
        <v>1</v>
      </c>
      <c r="H15" s="8">
        <v>1</v>
      </c>
      <c r="I15" s="8">
        <v>1</v>
      </c>
      <c r="J15" s="8">
        <v>4</v>
      </c>
      <c r="K15" s="8">
        <v>1</v>
      </c>
      <c r="L15" s="8">
        <v>3</v>
      </c>
      <c r="M15" s="8">
        <v>8</v>
      </c>
      <c r="N15" s="8">
        <v>8</v>
      </c>
      <c r="O15" s="8">
        <v>1</v>
      </c>
      <c r="P15" s="8">
        <v>3</v>
      </c>
      <c r="Q15" s="8">
        <v>1</v>
      </c>
      <c r="R15" s="8">
        <v>3</v>
      </c>
      <c r="S15" s="8">
        <v>1</v>
      </c>
      <c r="T15" s="8">
        <v>3</v>
      </c>
      <c r="U15" s="84">
        <v>12</v>
      </c>
      <c r="V15" s="8">
        <v>4</v>
      </c>
      <c r="W15" s="8">
        <v>4</v>
      </c>
      <c r="Z15" s="104"/>
      <c r="AA15" s="104"/>
      <c r="AG15" s="1" t="s">
        <v>76</v>
      </c>
      <c r="AH15" s="76">
        <v>7</v>
      </c>
      <c r="AI15" s="77">
        <v>6</v>
      </c>
      <c r="AJ15" s="77">
        <v>5</v>
      </c>
      <c r="AK15" s="78">
        <v>4</v>
      </c>
      <c r="AL15" s="79">
        <v>3</v>
      </c>
      <c r="AM15" s="80">
        <v>2</v>
      </c>
      <c r="AN15" s="80">
        <v>1</v>
      </c>
      <c r="AO15" s="81">
        <v>0</v>
      </c>
      <c r="AP15" s="76">
        <v>7</v>
      </c>
      <c r="AQ15" s="77">
        <v>6</v>
      </c>
      <c r="AR15" s="77">
        <v>5</v>
      </c>
      <c r="AS15" s="78">
        <v>4</v>
      </c>
      <c r="AT15" s="79">
        <v>3</v>
      </c>
      <c r="AU15" s="80">
        <v>2</v>
      </c>
      <c r="AV15" s="80">
        <v>1</v>
      </c>
      <c r="AW15" s="81">
        <v>0</v>
      </c>
      <c r="AX15" s="76">
        <v>7</v>
      </c>
      <c r="AY15" s="77">
        <v>6</v>
      </c>
      <c r="AZ15" s="77">
        <v>5</v>
      </c>
      <c r="BA15" s="78">
        <v>4</v>
      </c>
      <c r="BB15" s="79">
        <v>3</v>
      </c>
      <c r="BC15" s="80">
        <v>2</v>
      </c>
      <c r="BD15" s="80">
        <v>1</v>
      </c>
      <c r="BE15" s="81">
        <v>0</v>
      </c>
      <c r="BF15" s="76">
        <v>7</v>
      </c>
      <c r="BG15" s="77">
        <v>6</v>
      </c>
      <c r="BH15" s="77">
        <v>5</v>
      </c>
      <c r="BI15" s="78">
        <v>4</v>
      </c>
      <c r="BJ15" s="79">
        <v>3</v>
      </c>
      <c r="BK15" s="80">
        <v>2</v>
      </c>
      <c r="BL15" s="80">
        <v>1</v>
      </c>
      <c r="BM15" s="81">
        <v>0</v>
      </c>
      <c r="BN15" s="76">
        <v>7</v>
      </c>
      <c r="BO15" s="77">
        <v>6</v>
      </c>
      <c r="BP15" s="77">
        <v>5</v>
      </c>
      <c r="BQ15" s="78">
        <v>4</v>
      </c>
      <c r="BR15" s="79">
        <v>3</v>
      </c>
      <c r="BS15" s="80">
        <v>2</v>
      </c>
      <c r="BT15" s="80">
        <v>1</v>
      </c>
      <c r="BU15" s="81">
        <v>0</v>
      </c>
      <c r="BV15" s="76">
        <v>7</v>
      </c>
      <c r="BW15" s="77">
        <v>6</v>
      </c>
      <c r="BX15" s="77">
        <v>5</v>
      </c>
      <c r="BY15" s="78">
        <v>4</v>
      </c>
      <c r="BZ15" s="79">
        <v>3</v>
      </c>
      <c r="CA15" s="80">
        <v>2</v>
      </c>
      <c r="CB15" s="80">
        <v>1</v>
      </c>
      <c r="CC15" s="81">
        <v>0</v>
      </c>
      <c r="CD15" s="76">
        <v>7</v>
      </c>
      <c r="CE15" s="77">
        <v>6</v>
      </c>
      <c r="CF15" s="77">
        <v>5</v>
      </c>
      <c r="CG15" s="78">
        <v>4</v>
      </c>
      <c r="CH15" s="79">
        <v>3</v>
      </c>
      <c r="CI15" s="80">
        <v>2</v>
      </c>
      <c r="CJ15" s="80">
        <v>1</v>
      </c>
      <c r="CK15" s="81">
        <v>0</v>
      </c>
      <c r="CL15" s="144">
        <v>7</v>
      </c>
      <c r="CM15" s="145">
        <v>6</v>
      </c>
      <c r="CN15" s="145">
        <v>5</v>
      </c>
      <c r="CO15" s="146">
        <v>4</v>
      </c>
      <c r="CP15" s="79">
        <v>3</v>
      </c>
      <c r="CQ15" s="80">
        <v>2</v>
      </c>
      <c r="CR15" s="80">
        <v>1</v>
      </c>
      <c r="CS15" s="81">
        <v>0</v>
      </c>
    </row>
    <row r="16" spans="1:115" ht="15" customHeight="1" thickBot="1">
      <c r="C16" s="54"/>
      <c r="D16" s="116"/>
      <c r="E16" s="116"/>
      <c r="F16" s="137"/>
      <c r="G16" s="124"/>
      <c r="H16" s="124"/>
      <c r="I16" s="138"/>
      <c r="J16" s="137"/>
      <c r="K16" s="124"/>
      <c r="L16" s="124"/>
      <c r="M16" s="124"/>
      <c r="N16" s="124"/>
      <c r="O16" s="115"/>
      <c r="P16" s="138"/>
      <c r="Q16" s="124"/>
      <c r="R16" s="138"/>
      <c r="S16" s="115"/>
      <c r="T16" s="138"/>
      <c r="U16" s="115"/>
      <c r="V16" s="136"/>
      <c r="W16" s="136"/>
      <c r="Z16" s="135"/>
      <c r="AA16" s="135"/>
      <c r="AG16" s="1" t="s">
        <v>77</v>
      </c>
      <c r="AH16" s="174" t="s">
        <v>68</v>
      </c>
      <c r="AI16" s="174"/>
      <c r="AJ16" s="174"/>
      <c r="AK16" s="174"/>
      <c r="AL16" s="174"/>
      <c r="AM16" s="174"/>
      <c r="AN16" s="174"/>
      <c r="AO16" s="174"/>
      <c r="AP16" s="174" t="s">
        <v>69</v>
      </c>
      <c r="AQ16" s="174"/>
      <c r="AR16" s="174"/>
      <c r="AS16" s="174"/>
      <c r="AT16" s="174"/>
      <c r="AU16" s="174"/>
      <c r="AV16" s="174"/>
      <c r="AW16" s="174"/>
      <c r="AX16" s="174" t="s">
        <v>70</v>
      </c>
      <c r="AY16" s="174"/>
      <c r="AZ16" s="174"/>
      <c r="BA16" s="174"/>
      <c r="BB16" s="174"/>
      <c r="BC16" s="174"/>
      <c r="BD16" s="174"/>
      <c r="BE16" s="174"/>
      <c r="BF16" s="174" t="s">
        <v>71</v>
      </c>
      <c r="BG16" s="174"/>
      <c r="BH16" s="174"/>
      <c r="BI16" s="174"/>
      <c r="BJ16" s="174"/>
      <c r="BK16" s="174"/>
      <c r="BL16" s="174"/>
      <c r="BM16" s="174"/>
      <c r="BN16" s="174" t="s">
        <v>72</v>
      </c>
      <c r="BO16" s="174"/>
      <c r="BP16" s="174"/>
      <c r="BQ16" s="174"/>
      <c r="BR16" s="174"/>
      <c r="BS16" s="174"/>
      <c r="BT16" s="174"/>
      <c r="BU16" s="174"/>
      <c r="BV16" s="174" t="s">
        <v>73</v>
      </c>
      <c r="BW16" s="174"/>
      <c r="BX16" s="174"/>
      <c r="BY16" s="174"/>
      <c r="BZ16" s="174"/>
      <c r="CA16" s="174"/>
      <c r="CB16" s="174"/>
      <c r="CC16" s="174"/>
      <c r="CD16" s="174" t="s">
        <v>74</v>
      </c>
      <c r="CE16" s="174"/>
      <c r="CF16" s="174"/>
      <c r="CG16" s="174"/>
      <c r="CH16" s="174"/>
      <c r="CI16" s="174"/>
      <c r="CJ16" s="174"/>
      <c r="CK16" s="174"/>
      <c r="CL16" s="174" t="s">
        <v>75</v>
      </c>
      <c r="CM16" s="174"/>
      <c r="CN16" s="174"/>
      <c r="CO16" s="174"/>
      <c r="CP16" s="174"/>
      <c r="CQ16" s="174"/>
      <c r="CR16" s="174"/>
      <c r="CS16" s="174"/>
    </row>
    <row r="17" spans="2:31">
      <c r="AC17" s="52"/>
      <c r="AD17" s="52"/>
      <c r="AE17" s="52"/>
    </row>
    <row r="18" spans="2:31" ht="18.75" customHeight="1">
      <c r="D18" s="1">
        <v>1</v>
      </c>
      <c r="E18" s="1">
        <v>2</v>
      </c>
      <c r="F18" s="1">
        <v>3</v>
      </c>
      <c r="G18" s="1">
        <v>4</v>
      </c>
      <c r="H18" s="1">
        <v>5</v>
      </c>
      <c r="I18" s="1">
        <v>6</v>
      </c>
      <c r="J18" s="1">
        <v>7</v>
      </c>
      <c r="K18" s="1">
        <v>8</v>
      </c>
      <c r="L18" s="1">
        <v>9</v>
      </c>
      <c r="M18" s="1">
        <v>10</v>
      </c>
      <c r="N18" s="1">
        <v>11</v>
      </c>
      <c r="O18" s="1">
        <v>12</v>
      </c>
      <c r="P18" s="1">
        <v>13</v>
      </c>
      <c r="Q18" s="1">
        <v>14</v>
      </c>
      <c r="R18" s="1">
        <v>15</v>
      </c>
      <c r="S18" s="1">
        <v>16</v>
      </c>
      <c r="T18" s="1">
        <v>17</v>
      </c>
      <c r="U18" s="1">
        <v>18</v>
      </c>
      <c r="V18" s="1">
        <v>19</v>
      </c>
      <c r="W18" s="1">
        <v>20</v>
      </c>
      <c r="X18" s="1">
        <v>21</v>
      </c>
      <c r="Y18" s="1">
        <v>22</v>
      </c>
      <c r="Z18" s="1">
        <v>23</v>
      </c>
      <c r="AA18" s="1">
        <v>24</v>
      </c>
    </row>
    <row r="21" spans="2:31" ht="27.75" customHeight="1" thickBot="1">
      <c r="C21" s="1" t="s">
        <v>171</v>
      </c>
    </row>
    <row r="22" spans="2:31" ht="104.25">
      <c r="C22" s="4" t="s">
        <v>64</v>
      </c>
      <c r="D22" s="139" t="s">
        <v>167</v>
      </c>
      <c r="E22" s="139" t="s">
        <v>168</v>
      </c>
      <c r="F22" s="139" t="s">
        <v>169</v>
      </c>
      <c r="G22" s="83" t="s">
        <v>12</v>
      </c>
      <c r="H22" s="139" t="s">
        <v>166</v>
      </c>
    </row>
    <row r="23" spans="2:31" ht="15" thickBot="1">
      <c r="C23" s="7" t="s">
        <v>35</v>
      </c>
      <c r="D23" s="8">
        <v>8</v>
      </c>
      <c r="E23" s="8">
        <v>8</v>
      </c>
      <c r="F23" s="8">
        <v>32</v>
      </c>
      <c r="G23" s="84">
        <v>12</v>
      </c>
      <c r="H23" s="8">
        <v>4</v>
      </c>
    </row>
    <row r="24" spans="2:31" ht="15.75" thickBot="1">
      <c r="C24" s="54"/>
      <c r="D24" s="116"/>
      <c r="E24" s="116"/>
      <c r="F24" s="136"/>
      <c r="G24" s="115"/>
      <c r="H24" s="136"/>
    </row>
    <row r="26" spans="2:31" ht="15" thickBot="1"/>
    <row r="27" spans="2:31">
      <c r="B27" s="117"/>
      <c r="C27" s="90" t="s">
        <v>88</v>
      </c>
    </row>
    <row r="28" spans="2:31">
      <c r="B28" s="88"/>
      <c r="C28" s="91" t="s">
        <v>133</v>
      </c>
    </row>
    <row r="29" spans="2:31">
      <c r="B29" s="87"/>
      <c r="C29" s="91" t="s">
        <v>134</v>
      </c>
    </row>
    <row r="30" spans="2:31">
      <c r="B30" s="85"/>
      <c r="C30" s="91" t="s">
        <v>135</v>
      </c>
    </row>
    <row r="31" spans="2:31">
      <c r="B31" s="86"/>
      <c r="C31" s="91"/>
    </row>
    <row r="32" spans="2:31">
      <c r="B32" s="93"/>
      <c r="C32" s="91"/>
    </row>
    <row r="33" spans="2:3" ht="15" thickBot="1">
      <c r="B33" s="89"/>
      <c r="C33" s="92"/>
    </row>
  </sheetData>
  <mergeCells count="37">
    <mergeCell ref="BF14:BM14"/>
    <mergeCell ref="BO14:BQ14"/>
    <mergeCell ref="BS14:BU14"/>
    <mergeCell ref="AP14:AS14"/>
    <mergeCell ref="AU14:AW14"/>
    <mergeCell ref="BN4:BP4"/>
    <mergeCell ref="BQ4:CS4"/>
    <mergeCell ref="AH16:AO16"/>
    <mergeCell ref="AP16:AW16"/>
    <mergeCell ref="AX16:BE16"/>
    <mergeCell ref="BF16:BM16"/>
    <mergeCell ref="BN16:BU16"/>
    <mergeCell ref="BB6:BI6"/>
    <mergeCell ref="AT6:BA6"/>
    <mergeCell ref="BF4:BI4"/>
    <mergeCell ref="CL16:CS16"/>
    <mergeCell ref="CP14:CS14"/>
    <mergeCell ref="BV16:CC16"/>
    <mergeCell ref="CD16:CK16"/>
    <mergeCell ref="AI14:AK14"/>
    <mergeCell ref="AX14:BE14"/>
    <mergeCell ref="BZ14:CK14"/>
    <mergeCell ref="CL14:CO14"/>
    <mergeCell ref="CT4:CW4"/>
    <mergeCell ref="AL6:AS6"/>
    <mergeCell ref="CP6:CW6"/>
    <mergeCell ref="CH6:CO6"/>
    <mergeCell ref="BZ6:CG6"/>
    <mergeCell ref="BR6:BY6"/>
    <mergeCell ref="BJ6:BQ6"/>
    <mergeCell ref="AR4:AS4"/>
    <mergeCell ref="AL4:AN4"/>
    <mergeCell ref="AT4:AU4"/>
    <mergeCell ref="AV4:AW4"/>
    <mergeCell ref="AY4:BA4"/>
    <mergeCell ref="BC4:BE4"/>
    <mergeCell ref="BW14:BY14"/>
  </mergeCells>
  <phoneticPr fontId="19" type="noConversion"/>
  <conditionalFormatting sqref="B15">
    <cfRule type="cellIs" dxfId="1" priority="1" operator="equal">
      <formula>64</formula>
    </cfRule>
    <cfRule type="cellIs" dxfId="0" priority="2" operator="notEqual">
      <formula>64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8"/>
  <sheetViews>
    <sheetView tabSelected="1" workbookViewId="0">
      <selection activeCell="N26" sqref="N26"/>
    </sheetView>
  </sheetViews>
  <sheetFormatPr defaultColWidth="8.85546875" defaultRowHeight="14.25"/>
  <cols>
    <col min="1" max="1" width="8.85546875" style="1"/>
    <col min="2" max="2" width="27.5703125" style="1" customWidth="1"/>
    <col min="3" max="3" width="32.5703125" style="1" customWidth="1"/>
    <col min="4" max="5" width="27.5703125" style="1" customWidth="1"/>
    <col min="6" max="10" width="25.7109375" style="1" customWidth="1"/>
    <col min="11" max="11" width="18.42578125" style="1" customWidth="1"/>
    <col min="12" max="12" width="21.140625" style="1" customWidth="1"/>
    <col min="13" max="14" width="18.42578125" style="1" customWidth="1"/>
    <col min="15" max="17" width="16.85546875" style="1" customWidth="1"/>
    <col min="18" max="16384" width="8.85546875" style="1"/>
  </cols>
  <sheetData>
    <row r="2" spans="1:16" ht="18">
      <c r="B2" s="2" t="s">
        <v>176</v>
      </c>
      <c r="C2" s="2"/>
      <c r="D2" s="2"/>
      <c r="E2" s="2"/>
    </row>
    <row r="3" spans="1:16">
      <c r="A3" s="3"/>
    </row>
    <row r="4" spans="1:16">
      <c r="A4" s="3"/>
    </row>
    <row r="5" spans="1:16" ht="15.75" thickBot="1">
      <c r="A5" s="67" t="s">
        <v>65</v>
      </c>
    </row>
    <row r="6" spans="1:16" ht="30">
      <c r="A6" s="3"/>
      <c r="B6" s="4" t="s">
        <v>178</v>
      </c>
      <c r="C6" s="4" t="s">
        <v>183</v>
      </c>
      <c r="D6" s="4" t="s">
        <v>185</v>
      </c>
      <c r="E6" s="4" t="s">
        <v>85</v>
      </c>
      <c r="F6" s="5" t="s">
        <v>115</v>
      </c>
      <c r="G6" s="5" t="s">
        <v>23</v>
      </c>
      <c r="H6" s="5" t="s">
        <v>91</v>
      </c>
      <c r="I6" s="5" t="s">
        <v>92</v>
      </c>
      <c r="J6" s="4" t="s">
        <v>21</v>
      </c>
      <c r="K6" s="4" t="s">
        <v>177</v>
      </c>
      <c r="L6" s="4" t="s">
        <v>23</v>
      </c>
      <c r="M6" s="4" t="s">
        <v>98</v>
      </c>
      <c r="N6" s="5" t="s">
        <v>100</v>
      </c>
      <c r="O6" s="4" t="s">
        <v>101</v>
      </c>
      <c r="P6" s="5" t="s">
        <v>102</v>
      </c>
    </row>
    <row r="7" spans="1:16" ht="15" thickBot="1">
      <c r="A7" s="6">
        <f>SUM(C7:P7)/8</f>
        <v>27</v>
      </c>
      <c r="B7" s="7" t="s">
        <v>35</v>
      </c>
      <c r="C7" s="7">
        <v>96</v>
      </c>
      <c r="D7" s="7">
        <v>32</v>
      </c>
      <c r="E7" s="7">
        <v>2</v>
      </c>
      <c r="F7" s="8">
        <v>1</v>
      </c>
      <c r="G7" s="8">
        <v>1</v>
      </c>
      <c r="H7" s="8">
        <v>4</v>
      </c>
      <c r="I7" s="8">
        <v>8</v>
      </c>
      <c r="J7" s="7">
        <v>4</v>
      </c>
      <c r="K7" s="7">
        <v>1</v>
      </c>
      <c r="L7" s="7">
        <v>3</v>
      </c>
      <c r="M7" s="7">
        <v>16</v>
      </c>
      <c r="N7" s="7">
        <v>16</v>
      </c>
      <c r="O7" s="8">
        <v>16</v>
      </c>
      <c r="P7" s="8">
        <v>16</v>
      </c>
    </row>
    <row r="8" spans="1:16" ht="15.75" thickBot="1">
      <c r="A8" s="6"/>
      <c r="B8" s="110" t="s">
        <v>105</v>
      </c>
      <c r="C8" s="4" t="s">
        <v>183</v>
      </c>
      <c r="D8" s="143" t="s">
        <v>185</v>
      </c>
      <c r="E8" s="111" t="s">
        <v>85</v>
      </c>
      <c r="F8" s="112" t="s">
        <v>115</v>
      </c>
      <c r="G8" s="114" t="s">
        <v>106</v>
      </c>
      <c r="H8" s="112" t="s">
        <v>91</v>
      </c>
      <c r="I8" s="112" t="s">
        <v>92</v>
      </c>
      <c r="J8" s="113" t="s">
        <v>21</v>
      </c>
      <c r="K8" s="114" t="s">
        <v>177</v>
      </c>
      <c r="L8" s="114" t="s">
        <v>106</v>
      </c>
      <c r="M8" s="114" t="s">
        <v>98</v>
      </c>
      <c r="N8" s="113" t="s">
        <v>98</v>
      </c>
      <c r="O8" s="113" t="s">
        <v>98</v>
      </c>
      <c r="P8" s="113" t="s">
        <v>98</v>
      </c>
    </row>
    <row r="9" spans="1:16" ht="30" thickBot="1">
      <c r="A9" s="6"/>
      <c r="B9" s="141" t="s">
        <v>182</v>
      </c>
      <c r="C9" s="147" t="s">
        <v>184</v>
      </c>
      <c r="D9" s="94" t="s">
        <v>1</v>
      </c>
      <c r="E9" s="94" t="s">
        <v>1</v>
      </c>
      <c r="F9" s="17" t="s">
        <v>1</v>
      </c>
      <c r="G9" s="109" t="s">
        <v>3</v>
      </c>
      <c r="H9" s="17" t="s">
        <v>1</v>
      </c>
      <c r="I9" s="17" t="s">
        <v>1</v>
      </c>
      <c r="J9" s="108" t="s">
        <v>1</v>
      </c>
      <c r="K9" s="109" t="s">
        <v>1</v>
      </c>
      <c r="L9" s="109" t="s">
        <v>3</v>
      </c>
      <c r="M9" s="109" t="s">
        <v>1</v>
      </c>
      <c r="N9" s="109" t="s">
        <v>1</v>
      </c>
      <c r="O9" s="109" t="s">
        <v>1</v>
      </c>
      <c r="P9" s="107" t="s">
        <v>1</v>
      </c>
    </row>
    <row r="10" spans="1:16" ht="15" thickBot="1">
      <c r="A10" s="6"/>
      <c r="B10" s="9"/>
      <c r="C10" s="9"/>
      <c r="D10" s="9"/>
      <c r="E10" s="9"/>
      <c r="F10" s="10"/>
      <c r="G10" s="10"/>
      <c r="H10" s="10"/>
      <c r="I10" s="10"/>
      <c r="J10" s="10"/>
      <c r="K10" s="10"/>
      <c r="L10" s="10"/>
      <c r="M10" s="10"/>
    </row>
    <row r="11" spans="1:16" ht="30">
      <c r="A11" s="3"/>
      <c r="B11" s="4" t="s">
        <v>178</v>
      </c>
      <c r="C11" s="4" t="s">
        <v>183</v>
      </c>
      <c r="D11" s="4" t="s">
        <v>185</v>
      </c>
      <c r="E11" s="4" t="s">
        <v>85</v>
      </c>
      <c r="F11" s="5" t="s">
        <v>115</v>
      </c>
      <c r="G11" s="5" t="s">
        <v>23</v>
      </c>
      <c r="H11" s="5" t="s">
        <v>91</v>
      </c>
      <c r="I11" s="5" t="s">
        <v>92</v>
      </c>
      <c r="J11" s="5" t="s">
        <v>21</v>
      </c>
      <c r="K11" s="4" t="s">
        <v>177</v>
      </c>
      <c r="L11" s="4" t="s">
        <v>23</v>
      </c>
      <c r="M11" s="4" t="s">
        <v>85</v>
      </c>
      <c r="N11" s="5" t="s">
        <v>103</v>
      </c>
      <c r="O11" s="4" t="s">
        <v>104</v>
      </c>
      <c r="P11" s="5" t="s">
        <v>82</v>
      </c>
    </row>
    <row r="12" spans="1:16" ht="15" thickBot="1">
      <c r="A12" s="6">
        <f>SUM(C12:P12)/8</f>
        <v>23</v>
      </c>
      <c r="B12" s="7" t="s">
        <v>35</v>
      </c>
      <c r="C12" s="7">
        <v>96</v>
      </c>
      <c r="D12" s="7">
        <v>32</v>
      </c>
      <c r="E12" s="7">
        <v>2</v>
      </c>
      <c r="F12" s="8">
        <v>1</v>
      </c>
      <c r="G12" s="8">
        <v>1</v>
      </c>
      <c r="H12" s="8">
        <v>4</v>
      </c>
      <c r="I12" s="8">
        <v>8</v>
      </c>
      <c r="J12" s="8">
        <v>4</v>
      </c>
      <c r="K12" s="7">
        <v>1</v>
      </c>
      <c r="L12" s="7">
        <v>1</v>
      </c>
      <c r="M12" s="7">
        <v>2</v>
      </c>
      <c r="N12" s="7">
        <v>16</v>
      </c>
      <c r="O12" s="8">
        <v>8</v>
      </c>
      <c r="P12" s="8">
        <v>8</v>
      </c>
    </row>
    <row r="13" spans="1:16" ht="26.25" thickBot="1">
      <c r="A13" s="6"/>
      <c r="B13" s="110" t="s">
        <v>105</v>
      </c>
      <c r="C13" s="4" t="s">
        <v>183</v>
      </c>
      <c r="D13" s="143" t="s">
        <v>185</v>
      </c>
      <c r="E13" s="111" t="s">
        <v>85</v>
      </c>
      <c r="F13" s="112" t="s">
        <v>115</v>
      </c>
      <c r="G13" s="114" t="s">
        <v>106</v>
      </c>
      <c r="H13" s="112" t="s">
        <v>91</v>
      </c>
      <c r="I13" s="112" t="s">
        <v>92</v>
      </c>
      <c r="J13" s="113" t="s">
        <v>21</v>
      </c>
      <c r="K13" s="114" t="s">
        <v>177</v>
      </c>
      <c r="L13" s="114" t="s">
        <v>106</v>
      </c>
      <c r="M13" s="113" t="s">
        <v>85</v>
      </c>
      <c r="N13" s="113" t="s">
        <v>98</v>
      </c>
      <c r="O13" s="113" t="s">
        <v>104</v>
      </c>
      <c r="P13" s="114" t="s">
        <v>82</v>
      </c>
    </row>
    <row r="14" spans="1:16" ht="43.5" thickBot="1">
      <c r="A14" s="6"/>
      <c r="B14" s="141" t="s">
        <v>181</v>
      </c>
      <c r="C14" s="147" t="s">
        <v>184</v>
      </c>
      <c r="D14" s="94" t="s">
        <v>1</v>
      </c>
      <c r="E14" s="94" t="s">
        <v>1</v>
      </c>
      <c r="F14" s="17" t="s">
        <v>1</v>
      </c>
      <c r="G14" s="109" t="s">
        <v>3</v>
      </c>
      <c r="H14" s="17" t="s">
        <v>1</v>
      </c>
      <c r="I14" s="17" t="s">
        <v>1</v>
      </c>
      <c r="J14" s="106" t="s">
        <v>1</v>
      </c>
      <c r="K14" s="109" t="s">
        <v>1</v>
      </c>
      <c r="L14" s="109" t="s">
        <v>3</v>
      </c>
      <c r="M14" s="109" t="s">
        <v>1</v>
      </c>
      <c r="N14" s="109" t="s">
        <v>1</v>
      </c>
      <c r="O14" s="109" t="s">
        <v>1</v>
      </c>
      <c r="P14" s="107" t="s">
        <v>1</v>
      </c>
    </row>
    <row r="17" spans="1:16" ht="15" thickBot="1"/>
    <row r="18" spans="1:16" ht="30">
      <c r="A18" s="3"/>
      <c r="B18" s="4" t="s">
        <v>178</v>
      </c>
      <c r="C18" s="4" t="s">
        <v>183</v>
      </c>
      <c r="D18" s="4" t="s">
        <v>185</v>
      </c>
      <c r="E18" s="4" t="s">
        <v>85</v>
      </c>
      <c r="F18" s="5" t="s">
        <v>115</v>
      </c>
      <c r="G18" s="5" t="s">
        <v>23</v>
      </c>
      <c r="H18" s="5" t="s">
        <v>91</v>
      </c>
      <c r="I18" s="5" t="s">
        <v>92</v>
      </c>
      <c r="J18" s="5" t="s">
        <v>21</v>
      </c>
      <c r="K18" s="4" t="s">
        <v>177</v>
      </c>
      <c r="L18" s="4" t="s">
        <v>23</v>
      </c>
      <c r="M18" s="4" t="s">
        <v>85</v>
      </c>
      <c r="N18" s="5" t="s">
        <v>103</v>
      </c>
      <c r="O18" s="4" t="s">
        <v>104</v>
      </c>
      <c r="P18" s="5" t="s">
        <v>82</v>
      </c>
    </row>
    <row r="19" spans="1:16" ht="15" thickBot="1">
      <c r="A19" s="6">
        <f>SUM(C19:P19)/8</f>
        <v>23</v>
      </c>
      <c r="B19" s="7" t="s">
        <v>35</v>
      </c>
      <c r="C19" s="7">
        <v>96</v>
      </c>
      <c r="D19" s="7">
        <v>32</v>
      </c>
      <c r="E19" s="7">
        <v>2</v>
      </c>
      <c r="F19" s="8">
        <v>1</v>
      </c>
      <c r="G19" s="8">
        <v>1</v>
      </c>
      <c r="H19" s="8">
        <v>4</v>
      </c>
      <c r="I19" s="8">
        <v>8</v>
      </c>
      <c r="J19" s="8">
        <v>4</v>
      </c>
      <c r="K19" s="7">
        <v>1</v>
      </c>
      <c r="L19" s="7">
        <v>1</v>
      </c>
      <c r="M19" s="7">
        <v>2</v>
      </c>
      <c r="N19" s="7">
        <v>16</v>
      </c>
      <c r="O19" s="8">
        <v>8</v>
      </c>
      <c r="P19" s="8">
        <v>8</v>
      </c>
    </row>
    <row r="20" spans="1:16" ht="26.25" thickBot="1">
      <c r="A20" s="6"/>
      <c r="B20" s="110" t="s">
        <v>105</v>
      </c>
      <c r="C20" s="4" t="s">
        <v>183</v>
      </c>
      <c r="D20" s="143" t="s">
        <v>185</v>
      </c>
      <c r="E20" s="111" t="s">
        <v>85</v>
      </c>
      <c r="F20" s="112" t="s">
        <v>115</v>
      </c>
      <c r="G20" s="114" t="s">
        <v>106</v>
      </c>
      <c r="H20" s="112" t="s">
        <v>91</v>
      </c>
      <c r="I20" s="112" t="s">
        <v>92</v>
      </c>
      <c r="J20" s="113" t="s">
        <v>21</v>
      </c>
      <c r="K20" s="114" t="s">
        <v>177</v>
      </c>
      <c r="L20" s="114" t="s">
        <v>106</v>
      </c>
      <c r="M20" s="113" t="s">
        <v>85</v>
      </c>
      <c r="N20" s="113" t="s">
        <v>98</v>
      </c>
      <c r="O20" s="113" t="s">
        <v>104</v>
      </c>
      <c r="P20" s="114" t="s">
        <v>82</v>
      </c>
    </row>
    <row r="21" spans="1:16" ht="43.5" thickBot="1">
      <c r="A21" s="6"/>
      <c r="B21" s="141" t="s">
        <v>179</v>
      </c>
      <c r="C21" s="147" t="s">
        <v>184</v>
      </c>
      <c r="D21" s="94" t="s">
        <v>1</v>
      </c>
      <c r="E21" s="94" t="s">
        <v>1</v>
      </c>
      <c r="F21" s="17" t="s">
        <v>1</v>
      </c>
      <c r="G21" s="109" t="s">
        <v>3</v>
      </c>
      <c r="H21" s="17" t="s">
        <v>1</v>
      </c>
      <c r="I21" s="17" t="s">
        <v>1</v>
      </c>
      <c r="J21" s="106" t="s">
        <v>1</v>
      </c>
      <c r="K21" s="109" t="s">
        <v>1</v>
      </c>
      <c r="L21" s="109" t="s">
        <v>3</v>
      </c>
      <c r="M21" s="109" t="s">
        <v>1</v>
      </c>
      <c r="N21" s="109" t="s">
        <v>1</v>
      </c>
      <c r="O21" s="109" t="s">
        <v>1</v>
      </c>
      <c r="P21" s="107" t="s">
        <v>1</v>
      </c>
    </row>
    <row r="24" spans="1:16" ht="15" thickBot="1"/>
    <row r="25" spans="1:16" ht="30">
      <c r="A25" s="3"/>
      <c r="B25" s="4" t="s">
        <v>178</v>
      </c>
      <c r="C25" s="4" t="s">
        <v>183</v>
      </c>
      <c r="D25" s="4" t="s">
        <v>185</v>
      </c>
      <c r="E25" s="4" t="s">
        <v>85</v>
      </c>
      <c r="F25" s="5" t="s">
        <v>115</v>
      </c>
      <c r="G25" s="5" t="s">
        <v>23</v>
      </c>
      <c r="H25" s="5" t="s">
        <v>91</v>
      </c>
      <c r="I25" s="5" t="s">
        <v>92</v>
      </c>
      <c r="J25" s="5" t="s">
        <v>21</v>
      </c>
      <c r="K25" s="4" t="s">
        <v>177</v>
      </c>
      <c r="L25" s="4" t="s">
        <v>23</v>
      </c>
      <c r="M25" s="4" t="s">
        <v>85</v>
      </c>
      <c r="N25" s="5" t="s">
        <v>103</v>
      </c>
      <c r="O25" s="4" t="s">
        <v>104</v>
      </c>
      <c r="P25" s="5" t="s">
        <v>82</v>
      </c>
    </row>
    <row r="26" spans="1:16" ht="15" thickBot="1">
      <c r="A26" s="6">
        <f>SUM(C26:P26)/8</f>
        <v>23</v>
      </c>
      <c r="B26" s="7" t="s">
        <v>35</v>
      </c>
      <c r="C26" s="7">
        <v>96</v>
      </c>
      <c r="D26" s="7">
        <v>32</v>
      </c>
      <c r="E26" s="7">
        <v>2</v>
      </c>
      <c r="F26" s="8">
        <v>1</v>
      </c>
      <c r="G26" s="8">
        <v>1</v>
      </c>
      <c r="H26" s="8">
        <v>4</v>
      </c>
      <c r="I26" s="8">
        <v>8</v>
      </c>
      <c r="J26" s="8">
        <v>4</v>
      </c>
      <c r="K26" s="7">
        <v>1</v>
      </c>
      <c r="L26" s="7">
        <v>1</v>
      </c>
      <c r="M26" s="7">
        <v>2</v>
      </c>
      <c r="N26" s="7">
        <v>16</v>
      </c>
      <c r="O26" s="8">
        <v>8</v>
      </c>
      <c r="P26" s="8">
        <v>8</v>
      </c>
    </row>
    <row r="27" spans="1:16" ht="26.25" thickBot="1">
      <c r="A27" s="6"/>
      <c r="B27" s="110" t="s">
        <v>105</v>
      </c>
      <c r="C27" s="4" t="s">
        <v>183</v>
      </c>
      <c r="D27" s="143" t="s">
        <v>185</v>
      </c>
      <c r="E27" s="111" t="s">
        <v>85</v>
      </c>
      <c r="F27" s="112" t="s">
        <v>115</v>
      </c>
      <c r="G27" s="114" t="s">
        <v>106</v>
      </c>
      <c r="H27" s="112" t="s">
        <v>91</v>
      </c>
      <c r="I27" s="112" t="s">
        <v>92</v>
      </c>
      <c r="J27" s="113" t="s">
        <v>21</v>
      </c>
      <c r="K27" s="114" t="s">
        <v>177</v>
      </c>
      <c r="L27" s="114" t="s">
        <v>106</v>
      </c>
      <c r="M27" s="113" t="s">
        <v>85</v>
      </c>
      <c r="N27" s="113" t="s">
        <v>98</v>
      </c>
      <c r="O27" s="113" t="s">
        <v>104</v>
      </c>
      <c r="P27" s="114" t="s">
        <v>82</v>
      </c>
    </row>
    <row r="28" spans="1:16" ht="43.5" thickBot="1">
      <c r="A28" s="6"/>
      <c r="B28" s="141" t="s">
        <v>180</v>
      </c>
      <c r="C28" s="147" t="s">
        <v>184</v>
      </c>
      <c r="D28" s="94" t="s">
        <v>1</v>
      </c>
      <c r="E28" s="94" t="s">
        <v>1</v>
      </c>
      <c r="F28" s="17" t="s">
        <v>1</v>
      </c>
      <c r="G28" s="109" t="s">
        <v>3</v>
      </c>
      <c r="H28" s="17" t="s">
        <v>1</v>
      </c>
      <c r="I28" s="17" t="s">
        <v>1</v>
      </c>
      <c r="J28" s="106" t="s">
        <v>1</v>
      </c>
      <c r="K28" s="109" t="s">
        <v>1</v>
      </c>
      <c r="L28" s="109" t="s">
        <v>3</v>
      </c>
      <c r="M28" s="109" t="s">
        <v>1</v>
      </c>
      <c r="N28" s="109" t="s">
        <v>1</v>
      </c>
      <c r="O28" s="109" t="s">
        <v>1</v>
      </c>
      <c r="P28" s="107" t="s">
        <v>1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DB62E59FE6EC4785A48992A0438B5E" ma:contentTypeVersion="13" ma:contentTypeDescription="Crée un document." ma:contentTypeScope="" ma:versionID="6f9e711af77663bc3578088e3dd5bc96">
  <xsd:schema xmlns:xsd="http://www.w3.org/2001/XMLSchema" xmlns:xs="http://www.w3.org/2001/XMLSchema" xmlns:p="http://schemas.microsoft.com/office/2006/metadata/properties" xmlns:ns2="3bddf08e-0729-4f08-804a-98ebb15db618" xmlns:ns3="eeb5d726-b4dc-42ea-b131-c0c7503b92d6" targetNamespace="http://schemas.microsoft.com/office/2006/metadata/properties" ma:root="true" ma:fieldsID="eb5f1e4f5d5dea8592fb9390383e8d1f" ns2:_="" ns3:_="">
    <xsd:import namespace="3bddf08e-0729-4f08-804a-98ebb15db618"/>
    <xsd:import namespace="eeb5d726-b4dc-42ea-b131-c0c7503b92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ddf08e-0729-4f08-804a-98ebb15db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5d726-b4dc-42ea-b131-c0c7503b92d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810AFD-B1FA-45E2-9630-47D42471669D}">
  <ds:schemaRefs>
    <ds:schemaRef ds:uri="3bddf08e-0729-4f08-804a-98ebb15db618"/>
    <ds:schemaRef ds:uri="http://www.w3.org/XML/1998/namespace"/>
    <ds:schemaRef ds:uri="eeb5d726-b4dc-42ea-b131-c0c7503b92d6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EABC975-9451-4916-965F-0ECD6B3F50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ddf08e-0729-4f08-804a-98ebb15db618"/>
    <ds:schemaRef ds:uri="eeb5d726-b4dc-42ea-b131-c0c7503b92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B23791-EE4D-4BAE-85DD-CB37C7F2A1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Reeds Switch</vt:lpstr>
      <vt:lpstr>Parameters</vt:lpstr>
      <vt:lpstr>Payload</vt:lpstr>
      <vt:lpstr>Event ID</vt:lpstr>
      <vt:lpstr>Sigfox Uplink</vt:lpstr>
      <vt:lpstr>Sigfox Downlink</vt:lpstr>
      <vt:lpstr>BLE Broadcast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2021-11-24T01:53:24Z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0x01010084DB62E59FE6EC4785A48992A0438B5E</vt:lpwstr>
  </property>
</Properties>
</file>